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Matt.Davies\Downloads\"/>
    </mc:Choice>
  </mc:AlternateContent>
  <xr:revisionPtr revIDLastSave="0" documentId="13_ncr:1_{0B721261-F4A4-4C21-AE27-390B36A526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ynnwys" sheetId="1" r:id="rId1"/>
    <sheet name="Gwybodaeth Dechnegol" sheetId="2" r:id="rId2"/>
    <sheet name="Sampl" sheetId="3" r:id="rId3"/>
    <sheet name="Tabl 1" sheetId="4" r:id="rId4"/>
    <sheet name="Tabl 2" sheetId="5" r:id="rId5"/>
    <sheet name="Tabl 3" sheetId="6" r:id="rId6"/>
    <sheet name="Tabl 4" sheetId="7" r:id="rId7"/>
    <sheet name="Tabl 5" sheetId="8" r:id="rId8"/>
    <sheet name="Tabl 6" sheetId="9" r:id="rId9"/>
    <sheet name="Tabl 7a" sheetId="10" r:id="rId10"/>
    <sheet name="Tabl 7b" sheetId="11" r:id="rId11"/>
    <sheet name="Tabl 7c" sheetId="12" r:id="rId12"/>
    <sheet name="Tabl 8a" sheetId="13" r:id="rId13"/>
    <sheet name="Tabl 8b" sheetId="14" r:id="rId14"/>
    <sheet name="Tabl 8c" sheetId="15" r:id="rId15"/>
    <sheet name="Tabl 9a" sheetId="16" r:id="rId16"/>
    <sheet name="Tabl 9b" sheetId="17" r:id="rId17"/>
    <sheet name="Tabl 9c" sheetId="18" r:id="rId18"/>
    <sheet name="Tabl 10a" sheetId="19" r:id="rId19"/>
    <sheet name="Tabl 10b" sheetId="20" r:id="rId20"/>
    <sheet name="Tabl 10c" sheetId="21" r:id="rId21"/>
    <sheet name="Tabl 11a" sheetId="22" r:id="rId22"/>
    <sheet name="Tabl 11b" sheetId="23" r:id="rId23"/>
    <sheet name="Tabl 11c" sheetId="24" r:id="rId24"/>
    <sheet name="Tabl 12a" sheetId="25" r:id="rId25"/>
    <sheet name="Tabl 12b" sheetId="26" r:id="rId26"/>
    <sheet name="Tabl 12c" sheetId="27" r:id="rId27"/>
    <sheet name="Tabl 13a" sheetId="28" r:id="rId28"/>
    <sheet name="Tabl 13b" sheetId="29" r:id="rId29"/>
    <sheet name="Tabl 13c" sheetId="30" r:id="rId30"/>
    <sheet name="Tabl 14a" sheetId="31" r:id="rId31"/>
    <sheet name="Tabl 14b" sheetId="32" r:id="rId32"/>
    <sheet name="Tabl 15a" sheetId="33" r:id="rId33"/>
    <sheet name="Tabl 15b" sheetId="34" r:id="rId34"/>
    <sheet name="Tabl 16a" sheetId="35" r:id="rId35"/>
    <sheet name="Tabl 16b" sheetId="36" r:id="rId36"/>
    <sheet name="Tabl P1" sheetId="37" r:id="rId37"/>
    <sheet name="Tabl P2" sheetId="38" r:id="rId38"/>
    <sheet name="Tabl P3" sheetId="39" r:id="rId39"/>
    <sheet name="Tabl P4" sheetId="40" r:id="rId40"/>
    <sheet name="Tabl P5" sheetId="41" r:id="rId41"/>
    <sheet name="Tabl P6" sheetId="42" r:id="rId42"/>
    <sheet name="Tabl P7" sheetId="43" r:id="rId43"/>
    <sheet name="Tabl P8" sheetId="44" r:id="rId44"/>
    <sheet name="Tabl P9" sheetId="45" r:id="rId45"/>
    <sheet name="Tabl S1" sheetId="46" r:id="rId46"/>
    <sheet name="Tabl S2" sheetId="47" r:id="rId47"/>
    <sheet name="Tabl S3" sheetId="48" r:id="rId48"/>
    <sheet name="Tabl S4" sheetId="49" r:id="rId49"/>
    <sheet name="Tabl S5" sheetId="50" r:id="rId50"/>
    <sheet name="Tabl S6" sheetId="51" r:id="rId51"/>
    <sheet name="Tabl S7" sheetId="52" r:id="rId52"/>
    <sheet name="Tabl S8" sheetId="53" r:id="rId53"/>
    <sheet name="Tabl S9" sheetId="54" r:id="rId5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54" l="1"/>
  <c r="A25" i="53"/>
  <c r="A30" i="52"/>
  <c r="A30" i="51"/>
  <c r="A23" i="50"/>
  <c r="A17" i="49"/>
  <c r="A59" i="48"/>
  <c r="A59" i="47"/>
  <c r="A33" i="46"/>
  <c r="A25" i="45"/>
  <c r="A25" i="44"/>
  <c r="A30" i="43"/>
  <c r="A30" i="42"/>
  <c r="A23" i="41"/>
  <c r="A17" i="40"/>
  <c r="A59" i="39"/>
  <c r="A59" i="38"/>
  <c r="A33" i="37"/>
  <c r="A11" i="36"/>
  <c r="A11" i="35"/>
  <c r="A26" i="34"/>
  <c r="A26" i="33"/>
  <c r="A41" i="32"/>
  <c r="A41" i="31"/>
  <c r="A68" i="30"/>
  <c r="A68" i="29"/>
  <c r="A68" i="28"/>
  <c r="A68" i="27"/>
  <c r="A68" i="26"/>
  <c r="A68" i="25"/>
  <c r="A68" i="24"/>
  <c r="A20" i="23"/>
  <c r="A68" i="22"/>
  <c r="A68" i="21"/>
  <c r="A68" i="20"/>
  <c r="A34" i="19"/>
  <c r="A68" i="18"/>
  <c r="A68" i="17"/>
  <c r="A34" i="16"/>
  <c r="A68" i="15"/>
  <c r="A68" i="14"/>
  <c r="A34" i="13"/>
  <c r="A68" i="12"/>
  <c r="A68" i="11"/>
  <c r="A34" i="10"/>
  <c r="A34" i="9"/>
  <c r="A34" i="8"/>
  <c r="A34" i="7"/>
  <c r="A34" i="6"/>
  <c r="A63" i="5"/>
  <c r="A63" i="4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1" i="1"/>
  <c r="A40" i="1"/>
  <c r="A39" i="1"/>
  <c r="A38" i="1"/>
  <c r="A37" i="1"/>
  <c r="A36" i="1"/>
  <c r="A34" i="1"/>
  <c r="A33" i="1"/>
  <c r="A32" i="1"/>
  <c r="A31" i="1"/>
  <c r="A30" i="1"/>
  <c r="A29" i="1"/>
  <c r="A27" i="1"/>
  <c r="A26" i="1"/>
  <c r="A25" i="1"/>
  <c r="A23" i="1"/>
  <c r="A22" i="1"/>
  <c r="A21" i="1"/>
  <c r="A20" i="1"/>
  <c r="A19" i="1"/>
  <c r="A18" i="1"/>
  <c r="A17" i="1"/>
  <c r="A16" i="1"/>
  <c r="A15" i="1"/>
  <c r="A14" i="1"/>
  <c r="A13" i="1"/>
  <c r="A12" i="1"/>
  <c r="A10" i="1"/>
  <c r="A9" i="1"/>
  <c r="A8" i="1"/>
  <c r="A7" i="1"/>
  <c r="A6" i="1"/>
  <c r="A4" i="1"/>
</calcChain>
</file>

<file path=xl/sharedStrings.xml><?xml version="1.0" encoding="utf-8"?>
<sst xmlns="http://schemas.openxmlformats.org/spreadsheetml/2006/main" count="5029" uniqueCount="550">
  <si>
    <t>Arolwg Chwaraeon Ysgol 2022: Prif Ganlyniadau - Blynyddoedd 3 i 11</t>
  </si>
  <si>
    <t xml:space="preserve">Tabl Cynnwys </t>
  </si>
  <si>
    <t>Crynodeb Dangosydd Perfformiad Allweddol</t>
  </si>
  <si>
    <t>Dangosyddion Allweddol</t>
  </si>
  <si>
    <t>Amledd y cymryd rhan</t>
  </si>
  <si>
    <t>Nifer yr achlysuron o gymryd rhan yr wythnos yn ôl nodwedd warchodedig</t>
  </si>
  <si>
    <t>Tri achlysur neu fwy o weithgarwch yr wythnos - yn ôl ardal, grwpiau blwyddyn a rhywedd</t>
  </si>
  <si>
    <t>Nifer yr achlysuron o gymryd rhan yr wythnos yn ôl ardal</t>
  </si>
  <si>
    <t>Amledd y cymryd rhan mewn chwaraeon Allgyrsiol (unwaith yr wythnos o leiaf)</t>
  </si>
  <si>
    <t>Amledd y cymryd rhan mewn chwaraeon cymunedol y tu allan i'r ysgol (unwaith yr wythnos o leiaf)</t>
  </si>
  <si>
    <t>Unrhyw gyfranogiad mewn chwaraeon yn ystod y flwyddyn ddiwethaf, yn ôl Lleoliad</t>
  </si>
  <si>
    <t>Unrhyw leoliad</t>
  </si>
  <si>
    <t>- yn ôl camp</t>
  </si>
  <si>
    <t>- yn ôl camp, yn ôl ardal</t>
  </si>
  <si>
    <t>Chwaraeon Allgyrsiol</t>
  </si>
  <si>
    <t>Chwaraeon cymunedol y tu allan i'r ysgol</t>
  </si>
  <si>
    <t>Lleoliadau eraill y tu allan i'r ysgol</t>
  </si>
  <si>
    <t>Cefnogaeth i gymryd rhan ar gyfer y rhai ag anabledd neu nam</t>
  </si>
  <si>
    <t>Unrhyw gyfranogiad, yn ôl camp</t>
  </si>
  <si>
    <t>Y gefnogaeth ofynnol wrth gymryd rhan</t>
  </si>
  <si>
    <t>Dull cymryd rhan</t>
  </si>
  <si>
    <t>Galw</t>
  </si>
  <si>
    <t>Galw cudd, yn ôl camp</t>
  </si>
  <si>
    <t>- ag anabledd, nam neu anhawster dysgu</t>
  </si>
  <si>
    <t>Galw heb ei fodloni, yn ôl camp</t>
  </si>
  <si>
    <t>Cymhelliant, Agweddau, Aelodaeth a Gwirfoddoli</t>
  </si>
  <si>
    <t>Cymhelliant ac agweddau, yn ôl oedran a rhywedd</t>
  </si>
  <si>
    <t>- yn ôl ardal</t>
  </si>
  <si>
    <t>Byddwn yn gwneud mwy o chwaraeon pe bai...' yn ôl oedran a rhywedd</t>
  </si>
  <si>
    <t>Aelodaeth a gwirfoddoli, yn ôl oedran a rhywedd</t>
  </si>
  <si>
    <t>Ystadegau am Ddarpariaeth Ysgolion</t>
  </si>
  <si>
    <t>Yr amser a neilltuir i Addysg Gorfforol (AG) Gwricwlaidd mewn ysgolion cynradd (blynyddoedd ysgol 3 i 6)</t>
  </si>
  <si>
    <t>Darpariaeth gwricwlaidd i ddisgyblion ym mlynyddoedd ysgol 3 i 6, yn ôl camp</t>
  </si>
  <si>
    <t>Darpariaeth Allgyrsiol i ddisgyblion ym mlynyddoedd ysgol 3 i 6, yn ôl camp</t>
  </si>
  <si>
    <t>Ffactorau'n effeithio ar y ddarpariaeth chwaraeon gwricwlaidd mewn ysgolion cynradd</t>
  </si>
  <si>
    <t>Y ddarpariaeth ar gyfer disgyblion ag Anabledd neu Angen Dysgu Ychwanegol mewn ysgolion cynradd</t>
  </si>
  <si>
    <t>Barn am ddarpariaeth, adnoddau a chefnogaeth AG mewn ysgolion cynradd</t>
  </si>
  <si>
    <t>Cyfleusterau mewn Ysgolion Cynradd</t>
  </si>
  <si>
    <t>Sgiliau Bywyd mewn Ysgolion Cynradd - Nofio</t>
  </si>
  <si>
    <t>Sgiliau Bywyd mewn Ysgolion Cynradd - Beicio</t>
  </si>
  <si>
    <t>Yr amser a neilltuir i Addysg Gorfforol (AG) Gwricwlaidd mewn ysgolion uwchradd (blynyddoedd ysgol 7 i 11)</t>
  </si>
  <si>
    <t>Darpariaeth gwricwlaidd i ddisgyblion ym mlynyddoedd ysgol 7 i 11, yn ôl camp</t>
  </si>
  <si>
    <t>Darpariaeth Allgyrsiol i ddisgyblion ym mlynyddoedd ysgol 7  to 11, yn ôl camp</t>
  </si>
  <si>
    <t>Ffactorau'n effeithio ar y ddarpariaeth chwaraeon gwricwlaidd mewn ysgolion uwchradd</t>
  </si>
  <si>
    <t>Y ddarpariaeth ar gyfer disgyblion ag Anabledd neu Angen Dysgu Ychwanegol mewn ysgolion uwchradd</t>
  </si>
  <si>
    <t>Barn am ddarpariaeth, adnoddau a chefnogaeth AG mewn ysgolion uwchradd</t>
  </si>
  <si>
    <t>Cyfleusterau mewn Ysgolion Uwchradd</t>
  </si>
  <si>
    <t>Sgiliau Bywyd mewn Ysgolion Uwchradd - Nofio</t>
  </si>
  <si>
    <t>Sgiliau Bywyd mewn Ysgolion Uwchradd - Beicio</t>
  </si>
  <si>
    <t>Cyhoeddwyd: Hydref 2022</t>
  </si>
  <si>
    <t>Nodiadau technegol am y tablau hyn</t>
  </si>
  <si>
    <t>Nodiadau</t>
  </si>
  <si>
    <t xml:space="preserve"> </t>
  </si>
  <si>
    <t>Cyfnod o amser</t>
  </si>
  <si>
    <t>Oni bai y nodir yn wahanol, mae pob mesur yn cyfeirio at y cyfranogiad yn ystod blwyddyn ysgol Medi 2021 i Orffennaf 2022.</t>
  </si>
  <si>
    <t>Ardaloedd</t>
  </si>
  <si>
    <t>Mae'r ardaloedd daearyddol yr adroddir arnynt yn y tablau hyn yn cyfuno ardaloedd yr awdurdodau lleol canlynol:   
Partneriaeth Chwaraeon Ranbarthol: Gogledd Cymru - Ynys Môn, Gwynedd, Conwy, Sir Ddinbych, Sir y Fflint a Wrecsam
Partneriaeth Chwaraeon Ranbarthol: Canolbarth Cymru - Powys a Cheredigion
Partneriaeth Chwaraeon Ranbarthol: Gorllewin Cymru - Sir Benfro, Sir Gaerfyrddin, Abertawe a Chastell-nedd Port Talbot
Partneriaeth Chwaraeon Ranbarthol: Canolbarth y De - Pen-y-bont ar Ogwr, Bro Morgannwg, Caerdydd, Rhondda Cynon Taf a Merthyr Tudful
Partneriaeth Chwaraeon Ranbarthol: Gwent - Caerffili, Blaenau Gwent, Torfaen, Sir Fynwy a Chasnewydd</t>
  </si>
  <si>
    <t>Lwfans ansicrwydd</t>
  </si>
  <si>
    <r>
      <rPr>
        <sz val="12"/>
        <color rgb="FF000000"/>
        <rFont val="Arial"/>
      </rPr>
      <t xml:space="preserve">Mae’r lwfans ansicrwydd yn un ffordd o ddangos pa mor agos yw ystadegyn sampl i’r ystadegyn poblogaeth, sy’n golygu ei bod yn bosibl amcangyfrif pa mor dda y mae’r sampl yn cynrychioli holl boblogaeth yr arolwg.
Yn benodol, mae'r ystadegyn lwfans ansicrwydd yn cynrychioli'r ystod o werthoedd yr amcangyfrifir bod yr ystadegyn poblogaeth o'u mewn. Er enghraifft, mae lwfans ansicrwydd o 2% o amgylch canlyniad a amcangyfrifir o 10 yn golygu ein bod yn disgwyl i'r ystadegyn poblogaeth fod rhwng 9.8 a 10.2.
Po uchaf yw'r lwfans ansicrwydd, y pellaf y mae'r canlyniad a arsylwyd (sampl) yn debygol o fod o'r canlyniad a amcangyfrifir ar gyfer y boblogaeth. Mae lwfans ansicrwydd o 0 yn cyfeirio at faint sampl sy'n hafal i faint y boblogaeth.
Mae'r lwfans ansicrwydd yn cael ei gyfrif gan ddefnyddio maint y sampl heb ei bwysoli a dim ond pan fydd maint y sampl a'r boblogaeth ar gael y mae wedi'i gyfrif.
Derbynnir yn gyffredinol y bydd sampl gyda lwfans gwallau o dan 5% yn cynhyrchu ystadegau sy'n </t>
    </r>
    <r>
      <rPr>
        <u/>
        <sz val="12"/>
        <color rgb="FF000000"/>
        <rFont val="Arial"/>
      </rPr>
      <t>eithaf agos</t>
    </r>
    <r>
      <rPr>
        <sz val="12"/>
        <color rgb="FF000000"/>
        <rFont val="Arial"/>
      </rPr>
      <t xml:space="preserve"> at rai'r boblogaeth. Bydd sampl ag ymyl gwall o dan 1% yn cynhyrchu ystadegau sy'n </t>
    </r>
    <r>
      <rPr>
        <u/>
        <sz val="12"/>
        <color rgb="FF000000"/>
        <rFont val="Arial"/>
      </rPr>
      <t>agos iawn</t>
    </r>
    <r>
      <rPr>
        <sz val="12"/>
        <color rgb="FF000000"/>
        <rFont val="Arial"/>
      </rPr>
      <t xml:space="preserve"> at rai'r boblogaeth.</t>
    </r>
  </si>
  <si>
    <t>Cadernid yr amcangyfrifon</t>
  </si>
  <si>
    <t>Er mwyn sicrhau bod amcangyfrifon yr Arolwg Chwaraeon Ysgol a ddyfynnir yn y bwletin hwn yn gadarn, rydym wedi cyfrif y lwfans ansicrwydd ar gyfer pob dadansoddiad demograffig a daearyddol. Mae'r lwfans ansicrwydd wedi'i gyfrif ar gyfer pob dadansoddiad gan ddefnyddio maint y sampl a maint y boblogaeth, gan ddefnyddio data o'r Cyfrifiad Ysgolion Blynyddol ar Lefel Disgyblion (CYBLD).</t>
  </si>
  <si>
    <t>Glanhau Data</t>
  </si>
  <si>
    <t>Gofynnwyd i'r disgyblion beth oedd eu grŵp blwyddyn a'u hoedran ac mewn rhai achosion nid oedd grŵp oedran ac oedran yr ymatebydd yn cyd-fynd. Yn yr achosion hyn defnyddiwyd data ategol i benderfynu a oedd y grŵp blwyddyn neu'r grŵp oedran yn anghywir. Os na ellid dod o hyd i'r grŵp blwyddyn cywir, roedd yr ymateb yn cael ei ddileu.
Oherwydd nad oes ysgol Anghenion Addysgol Arbennig (AAA) o fewn pob awdurdod lleol, mae'r ymatebion gan ddisgyblion sy'n mynychu ysgolion AAA wedi'u tynnu o unrhyw ddadansoddiad is-genedlaethol. Mae'r ymatebion hyn wedi'u cynnwys yn ystadegau lefel Cymru.</t>
  </si>
  <si>
    <t>Ystadegau sampl</t>
  </si>
  <si>
    <t>Dadansoddiad</t>
  </si>
  <si>
    <t>Maint sampl heb ei phwysoli</t>
  </si>
  <si>
    <t>Maint poblogaeth</t>
  </si>
  <si>
    <t>Cyfradd ymateb</t>
  </si>
  <si>
    <t>Cymru</t>
  </si>
  <si>
    <t>Rhywedd</t>
  </si>
  <si>
    <t>Bachgen</t>
  </si>
  <si>
    <t>Merch</t>
  </si>
  <si>
    <t>Disgyblion sy'n cyfeirio atynt eu hunain fel 'Arall'</t>
  </si>
  <si>
    <t>-</t>
  </si>
  <si>
    <t>Dydw i ddim eisiau dweud</t>
  </si>
  <si>
    <t>Grwp blwyddyn</t>
  </si>
  <si>
    <t>Blynyddoedd 3 a 4</t>
  </si>
  <si>
    <t>Blynyddoedd 5 a 6</t>
  </si>
  <si>
    <t>Blynyddoedd 7 i 9</t>
  </si>
  <si>
    <t>Blynyddoedd 10 ac 11</t>
  </si>
  <si>
    <t>Grwpiau blwyddyn eang</t>
  </si>
  <si>
    <t>Blynyddoedd 3 i 6</t>
  </si>
  <si>
    <t>Blynyddoedd 7 i 11</t>
  </si>
  <si>
    <t>Ethnigrwydd</t>
  </si>
  <si>
    <t>Gwyn</t>
  </si>
  <si>
    <t xml:space="preserve"> - Cymreig, Seisnig, Albanaidd, Gwyddelig o Ogledd Iwerddon neu Brydeinig</t>
  </si>
  <si>
    <t xml:space="preserve"> - Gwyddelig</t>
  </si>
  <si>
    <t xml:space="preserve"> - Sipsi neu Deithiwr Gwyddelig</t>
  </si>
  <si>
    <t xml:space="preserve"> - Roma</t>
  </si>
  <si>
    <t xml:space="preserve"> - Unrhyw gefndir Gwyn Arall</t>
  </si>
  <si>
    <t>Grwpiau ethnig Cymysg / Lluosog</t>
  </si>
  <si>
    <t xml:space="preserve"> -  Gwyn a Du Caribïaidd</t>
  </si>
  <si>
    <t xml:space="preserve"> -  Gwyn a Du Affricanaidd</t>
  </si>
  <si>
    <t xml:space="preserve"> -  Gwyn ac Asiaidd</t>
  </si>
  <si>
    <t xml:space="preserve"> -  Unrhyw gefndir Cymysg neu Luosog Arall </t>
  </si>
  <si>
    <t>Asiaidd/Asiaidd Cymreig/Asiaidd Prydeinig</t>
  </si>
  <si>
    <t xml:space="preserve"> - Indiaidd</t>
  </si>
  <si>
    <t xml:space="preserve"> - Pacistanaidd</t>
  </si>
  <si>
    <t xml:space="preserve"> - Bangladeshaidd</t>
  </si>
  <si>
    <t xml:space="preserve"> - Tsieineaidd</t>
  </si>
  <si>
    <t xml:space="preserve"> - Unrhyw gefndir Asiaidd Arall</t>
  </si>
  <si>
    <t>Du/Du Cymreig/Du Prydeinig/Caribïaidd/Affricanaidd</t>
  </si>
  <si>
    <t xml:space="preserve"> - Caribïaidd</t>
  </si>
  <si>
    <t xml:space="preserve"> - Cefndir Affricanaidd </t>
  </si>
  <si>
    <t xml:space="preserve"> - Unrhyw gefndir Du, Du Prydeinig neu Garibïaidd Arall</t>
  </si>
  <si>
    <t xml:space="preserve">Grwp ethnig Arall </t>
  </si>
  <si>
    <t xml:space="preserve"> - Arab</t>
  </si>
  <si>
    <t xml:space="preserve"> - Unrhyw Grwp Ethnig Arall </t>
  </si>
  <si>
    <t>Anabledd neu Nam</t>
  </si>
  <si>
    <t>Unrhyw anabledd neu nam</t>
  </si>
  <si>
    <t xml:space="preserve">Dim anabledd neu nam </t>
  </si>
  <si>
    <t xml:space="preserve">Anhawster Dysgu </t>
  </si>
  <si>
    <t xml:space="preserve">Unrhyw anhawster dysgu </t>
  </si>
  <si>
    <t xml:space="preserve">Dim anhawster dysgu </t>
  </si>
  <si>
    <t xml:space="preserve">Chwartel Prydau Ysgol Am Ddim (PYADd)  </t>
  </si>
  <si>
    <t>PYADd 1 - (lefel isel o gymhwysedd am brydau ysgol am ddim)</t>
  </si>
  <si>
    <t>PYADd 2</t>
  </si>
  <si>
    <t>PYADd 3</t>
  </si>
  <si>
    <t>PYADd 4 - (lefel uchel o gymhwysedd am brydau ysgol am ddim)</t>
  </si>
  <si>
    <t>Yr Iaith Gymraeg</t>
  </si>
  <si>
    <t xml:space="preserve">Siarad Cymraeg </t>
  </si>
  <si>
    <t>Di-Gymraeg</t>
  </si>
  <si>
    <t>Rhywedd yn ôl grwpiau blwyddyn eang</t>
  </si>
  <si>
    <t>Bachgen: Blynyddoedd 3 i 6</t>
  </si>
  <si>
    <t>Bachgen: Blynyddoedd 7 i 11</t>
  </si>
  <si>
    <t>Merch: Blynyddoedd 3 i 6</t>
  </si>
  <si>
    <t>Merch: Blynyddoedd 7 i 11</t>
  </si>
  <si>
    <t>Daearyddiaeth is-genedlaethol</t>
  </si>
  <si>
    <t>Partneriaeth Chwaraeon Ranbarthol: Gogledd Cymru</t>
  </si>
  <si>
    <t xml:space="preserve"> - Ynys Môn</t>
  </si>
  <si>
    <t xml:space="preserve"> - Gwynedd</t>
  </si>
  <si>
    <t xml:space="preserve"> - Conwy</t>
  </si>
  <si>
    <t xml:space="preserve"> - Sir Ddinbych</t>
  </si>
  <si>
    <t xml:space="preserve"> - Sir y Fflint</t>
  </si>
  <si>
    <t xml:space="preserve"> - Wrecsam</t>
  </si>
  <si>
    <t>Partneriaeth Chwaraeon Ranbarthol: Canolbarth Cymru</t>
  </si>
  <si>
    <t xml:space="preserve"> - Powys</t>
  </si>
  <si>
    <t xml:space="preserve"> - Ceredigion</t>
  </si>
  <si>
    <t>Partneriaeth Chwaraeon Ranbarthol: Gorllewin Cymru</t>
  </si>
  <si>
    <t xml:space="preserve"> - Sir Benfro</t>
  </si>
  <si>
    <t xml:space="preserve"> - Sir Gaerfyrddin</t>
  </si>
  <si>
    <t xml:space="preserve"> - Abertawe</t>
  </si>
  <si>
    <t xml:space="preserve"> - Castell-nedd Port Talbot</t>
  </si>
  <si>
    <t>Partneriaeth Chwaraeon Ranbarthol: Canolbarth y De</t>
  </si>
  <si>
    <t xml:space="preserve"> - Pen-y-bont ar Ogwr</t>
  </si>
  <si>
    <t xml:space="preserve"> - Bro Morgannwg</t>
  </si>
  <si>
    <t xml:space="preserve"> - Caerdydd</t>
  </si>
  <si>
    <t xml:space="preserve"> - Rhondda Cynon Taf</t>
  </si>
  <si>
    <t xml:space="preserve"> - Merthyr Tudful</t>
  </si>
  <si>
    <t>Partneriaeth Chwaraeon Ranbarthol: Gwent</t>
  </si>
  <si>
    <t xml:space="preserve"> - Caerffili</t>
  </si>
  <si>
    <t xml:space="preserve"> - Blaenau Gwent</t>
  </si>
  <si>
    <t xml:space="preserve"> - Torfaen</t>
  </si>
  <si>
    <t xml:space="preserve"> - Sir Fynwy</t>
  </si>
  <si>
    <t xml:space="preserve"> - Casnewydd</t>
  </si>
  <si>
    <t>Tabl 1: Dangosyddion Allweddol - yn ôl nodwedd warchodedig (canran o'r disgyblion)</t>
  </si>
  <si>
    <t xml:space="preserve">% y disgyblion sy'n cymryd rhan dair gwaith o leiaf mewn chwaraeon yr wythnos  </t>
  </si>
  <si>
    <t>% y disgyblion sy'n mwynhau gwersi AG 'yn fawr'</t>
  </si>
  <si>
    <t>% y disgyblion sy'n hyderus i roi cynnig ar chwaraeon newydd</t>
  </si>
  <si>
    <t xml:space="preserve">% y disgyblion sy'n meddwl bod y gwersi AG a chwaraeon ysgol yn eu helpu 'yn fawr' i gael ffordd o fyw iach   </t>
  </si>
  <si>
    <t xml:space="preserve">% y disgyblion sy'n meddwl bod syniadau'r disgyblion am AG a chwaraeon ysgol yn cael sylw 'bob amser'  </t>
  </si>
  <si>
    <r>
      <rPr>
        <vertAlign val="superscript"/>
        <sz val="12"/>
        <rFont val="Arial"/>
      </rPr>
      <t>i</t>
    </r>
    <r>
      <rPr>
        <sz val="12"/>
        <color rgb="FF000000"/>
        <rFont val="Arial"/>
      </rPr>
      <t>Siarad Cymraeg - Yn cynnwys bod yn siaradwr Cymraeg rhugl, neu'n gallu sgwrsio'n hyderus neu'n syml yn y Gymraeg.</t>
    </r>
  </si>
  <si>
    <t>- Mae llai na 30 o ymatebion yn ataliedig</t>
  </si>
  <si>
    <t>Ffynhonnell: Arolwg Chwaraeon Ysgol 2022</t>
  </si>
  <si>
    <t>Sylfaen: cyfanswm yr ymatebion i'r arolwg yw 115,167</t>
  </si>
  <si>
    <t>Tabl 2: Nifer yr achlysuron o gyfranogiad yr wythnos yn ôl nodwedd warchodedig</t>
  </si>
  <si>
    <t>Dim gweithgarwch rheolaidd</t>
  </si>
  <si>
    <t>Unwaith yr wythnos</t>
  </si>
  <si>
    <t>Dwywaith yr wythnos</t>
  </si>
  <si>
    <t>Tair gwaith yr wythnos neu fwy</t>
  </si>
  <si>
    <t>Tabl 3: Tri neu fwy o achlysuron o weithgarwch yr wythnos (Dangosydd CD 38) - yn ôl ardal, grwpiau blwyddyn a rhywedd (canran o'r disgyblion)</t>
  </si>
  <si>
    <t>Pawb</t>
  </si>
  <si>
    <t>Pawb:
Blynyddoedd 3 i 6</t>
  </si>
  <si>
    <t>Pawb:
Blynyddoedd 7 i 11</t>
  </si>
  <si>
    <t>Bachgen:
Blynyddoedd 3 i 6</t>
  </si>
  <si>
    <t>Bachgen:
Blynyddoedd 7 i 11</t>
  </si>
  <si>
    <t>Merch:
Blynyddoedd 3 i 6</t>
  </si>
  <si>
    <t>Merch:
Blynyddoedd 7 i 11</t>
  </si>
  <si>
    <t>Disgyblion sy'n cyfeirio atynt eu hunain fel 'Arall':
Blynyddoedd 3 i 6</t>
  </si>
  <si>
    <t>Disgyblion sy'n cyfeirio atynt eu hunain fel 'Arall':
Blynyddoedd 7 i 11</t>
  </si>
  <si>
    <t>Dydw i ddim eisiau dweud:
Blynyddoedd 3 i 6</t>
  </si>
  <si>
    <t>Dydw i ddim eisiau dweud:
Blynyddoedd 7 i 11</t>
  </si>
  <si>
    <t>Ynys Môn</t>
  </si>
  <si>
    <t>Gwynedd</t>
  </si>
  <si>
    <t>Conwy</t>
  </si>
  <si>
    <t>Sir Ddinbych</t>
  </si>
  <si>
    <t>Sir y Fflint</t>
  </si>
  <si>
    <t>Wrecsam</t>
  </si>
  <si>
    <t>Powys</t>
  </si>
  <si>
    <t>Ceredigion</t>
  </si>
  <si>
    <t>Sir Benfro</t>
  </si>
  <si>
    <t>Sir Gaerfyrddin</t>
  </si>
  <si>
    <t>Abertawe</t>
  </si>
  <si>
    <t>Castell-nedd Port Talbot</t>
  </si>
  <si>
    <t>Pen-y-bont ar Ogwr</t>
  </si>
  <si>
    <t>Bro Morgannwg</t>
  </si>
  <si>
    <t>Caerdydd</t>
  </si>
  <si>
    <t>Rhondda Cynon Taf</t>
  </si>
  <si>
    <t>Merthyr Tudful</t>
  </si>
  <si>
    <t>Caerffili</t>
  </si>
  <si>
    <t>Blaenau Gwent</t>
  </si>
  <si>
    <t>Torfaen</t>
  </si>
  <si>
    <t>Sir Fynwy</t>
  </si>
  <si>
    <t>Casnewydd</t>
  </si>
  <si>
    <t>Tabl 4: Nifer yr achlysuron o gyfranogiad yr wythnos yn ôl ardal (canran o'r disgyblion)</t>
  </si>
  <si>
    <t>Tabl 5: Cyfranogiad aml mewn chwaraeon Allgyrsiol - unwaith yr wythnos o leiaf (canran o'r disgyblion)</t>
  </si>
  <si>
    <t>Tabl 6: Cyfranogiad aml mewn chwaraeon cymunedol y tu allan i'r ysgol - unwaith yr wythnos o leiaf (canran o'r disgyblion)</t>
  </si>
  <si>
    <t>Tabl 7a: Unrhyw gyfranogiad mewn chwaraeon yn ystod y flwyddyn ddiwethaf - unrhyw leoliad (canran o'r disgyblion)</t>
  </si>
  <si>
    <t>Tabl 7b: Unrhyw gyfranogiad mewn chwaraeon yn ystod y flwyddyn ddiwethaf - unrhyw leoliad  - yn ôl camp (canran o'r disgyblion)</t>
  </si>
  <si>
    <t>Saethyddiaeth</t>
  </si>
  <si>
    <t>Athletau</t>
  </si>
  <si>
    <t>Badminton</t>
  </si>
  <si>
    <t>Pêl Fasged</t>
  </si>
  <si>
    <t>BMX</t>
  </si>
  <si>
    <t>Boccia</t>
  </si>
  <si>
    <t>Bowlio (nid deg)</t>
  </si>
  <si>
    <t>Bocsio</t>
  </si>
  <si>
    <t>Canwio neu Gaiacio</t>
  </si>
  <si>
    <t>Crwydro Ogofâu</t>
  </si>
  <si>
    <t>Codi Hwyl Mewn Gemau</t>
  </si>
  <si>
    <t>Dringo</t>
  </si>
  <si>
    <t>Criced</t>
  </si>
  <si>
    <t>Cyrlio</t>
  </si>
  <si>
    <t>Beicio</t>
  </si>
  <si>
    <t>Dawnsio</t>
  </si>
  <si>
    <t>Pêl Osgoi</t>
  </si>
  <si>
    <t>Ffensio</t>
  </si>
  <si>
    <t>Hoci Maes</t>
  </si>
  <si>
    <t>Pysgota neu Enweirio</t>
  </si>
  <si>
    <t>Dosbarthiadau Ffitrwydd (e.e. aerobics, ioga, cylchedau)</t>
  </si>
  <si>
    <t>Pêl Droed</t>
  </si>
  <si>
    <t>Pêl Gôl</t>
  </si>
  <si>
    <t>Golff</t>
  </si>
  <si>
    <t>Gymnasteg</t>
  </si>
  <si>
    <t>Marchogaeth Ceffylau</t>
  </si>
  <si>
    <t>Hoci Iâ</t>
  </si>
  <si>
    <t>Jiwdo</t>
  </si>
  <si>
    <t>Carate</t>
  </si>
  <si>
    <t>Lacrosse</t>
  </si>
  <si>
    <t>Achub Bywyd</t>
  </si>
  <si>
    <t>Chwaraeon Modur</t>
  </si>
  <si>
    <t>Beicio Mynydd</t>
  </si>
  <si>
    <t>Pêl Rwyd</t>
  </si>
  <si>
    <t>Rhwyf-fyrddio</t>
  </si>
  <si>
    <t>Parkour</t>
  </si>
  <si>
    <t>Pwl neu Snwcer</t>
  </si>
  <si>
    <t>Chwaraeon Rholio</t>
  </si>
  <si>
    <t>Rownderi neu Bêl Fas neu Bêl Feddal</t>
  </si>
  <si>
    <t>Rhwyfo</t>
  </si>
  <si>
    <t>Rygbi</t>
  </si>
  <si>
    <t>Rhedeg neu Loncian</t>
  </si>
  <si>
    <t>Hwylio</t>
  </si>
  <si>
    <t>Sglefrfyrddio</t>
  </si>
  <si>
    <t>Chwaraeon Eira</t>
  </si>
  <si>
    <t>Sboncen</t>
  </si>
  <si>
    <t>Syrffio</t>
  </si>
  <si>
    <t>Nofio</t>
  </si>
  <si>
    <t>Tennis Bwrdd</t>
  </si>
  <si>
    <t>Saethu Targedau</t>
  </si>
  <si>
    <t>Tennis neu Dennis Byr</t>
  </si>
  <si>
    <t>Trampolinio</t>
  </si>
  <si>
    <t>Triathlon</t>
  </si>
  <si>
    <t>Pêl Foli</t>
  </si>
  <si>
    <t>Polo Dwr</t>
  </si>
  <si>
    <t>Codi Pwysau</t>
  </si>
  <si>
    <t>Pêl Fasged Cadair Olwyn</t>
  </si>
  <si>
    <t>Rygbi Cadair Olwyn</t>
  </si>
  <si>
    <t>Tennis Cadair Olwyn</t>
  </si>
  <si>
    <t>Gwyntsyrffio</t>
  </si>
  <si>
    <t>Reslo</t>
  </si>
  <si>
    <t>Chwaraeon eraill</t>
  </si>
  <si>
    <t>Tabl 7c: Unrhyw gyfranogiad mewn chwaraeon yn ystod y flwyddyn ddiwethaf - unrhyw leoliad yn ôl camp, yn ôl ardal (canran o'r disgyblion)</t>
  </si>
  <si>
    <t>Tabl 8a: Unrhyw gyfranogiad mewn chwaraeon yn ystod y flwyddyn ddiwethaf - Chwaraeon Allgyrsiol (canran o'r disgyblion)</t>
  </si>
  <si>
    <t>Tabl 8b: Unrhyw gyfranogiad mewn chwaraeon yn ystod y flwyddyn ddiwethaf - Chwaraeon Allgyrsiol - yn ôl camp (canran o'r disgyblion)</t>
  </si>
  <si>
    <t>Tabl 8c: Unrhyw gyfranogiad mewn chwaraeon yn ystod y flwyddyn ddiwethaf - Chwaraeon Allgyrsiol yn ôl camp, yn ôl ardal (canran o'r disgyblion)</t>
  </si>
  <si>
    <t>Tabl 9a: Unrhyw gyfranogiad mewn chwaraeon yn ystod y flwyddyn ddiwethaf - Clwb cymunedol tu allan i'r ysgol (canran o'r disgyblion)</t>
  </si>
  <si>
    <t>Tabl 9b: Unrhyw gyfranogiad mewn chwaraeon yn ystod y flwyddyn ddiwethaf - Clwb cymunedol tu allan i'r ysgol - yn ôl camp (canran o'r disgyblion)</t>
  </si>
  <si>
    <t>Tabl 9c: Unrhyw gyfranogiad mewn chwaraeon yn ystod y flwyddyn ddiwethaf - Clwb cymunedol tu allan i'r ysgol yn ôl camp, yn ôl ardal (canran o'r disgyblion)</t>
  </si>
  <si>
    <t>Tabl 10a: Unrhyw gyfranogiad mewn chwaraeon yn ystod y flwyddyn ddiwethaf - Lleoliadau eraill y tu allan i'r ysgol (canran o'r disgyblion)</t>
  </si>
  <si>
    <t>Tabl 10b: Unrhyw gyfranogiad mewn chwaraeon yn ystod y flwyddyn ddiwethaf - Lleoliadau eraill y tu allan i'r ysgol - yn ôl camp (canran o'r disgyblion)</t>
  </si>
  <si>
    <t>Tabl 10c: Unrhyw gyfranogiad mewn chwaraeon yn ystod y flwyddyn ddiwethaf - Lleoliadau eraill y tu allan i'r ysgol yn ôl camp, yn ôl ardal (canran o'r disgyblion)</t>
  </si>
  <si>
    <t>Tabl 11a: Unrhyw gyfranogiad - mae gan y disgybl anabledd neu nam (canran o'r disgyblion)</t>
  </si>
  <si>
    <t>Tabl 11b: Unrhyw gyfranogiad - mae gan y disgybl anabledd neu nam (canran o'r disgyblion)</t>
  </si>
  <si>
    <t>Ar gyfer y chwaraeon rydw i'n eu gwneud, rydw i fel rheol yn cymryd rhan ynddyn nhw</t>
  </si>
  <si>
    <t>Gan ddefnyddio cadair olwyn (ar gyfer chwaraeon yn unig)</t>
  </si>
  <si>
    <t>Gan ddefnyddio cadair olwyn (ar gyfer chwaraeon ac yn yr ysgol)</t>
  </si>
  <si>
    <t>Gan ddefnyddio cadair pwer</t>
  </si>
  <si>
    <t>Yn eistedd ar y llawr neu ar gadair</t>
  </si>
  <si>
    <t>Yn sefyll</t>
  </si>
  <si>
    <t>Gyda chefnogaeth gan berson arall</t>
  </si>
  <si>
    <t>Gyda pherson sy'n dywysydd i mi</t>
  </si>
  <si>
    <t>Gan ddefnyddio Iaith Arwyddion Prydain (BSL) i gyfathrebu</t>
  </si>
  <si>
    <t>Gan ddefnyddio Makaton i gyfathrebu</t>
  </si>
  <si>
    <t xml:space="preserve">Gan ddefnyddio prosthetig, fel llafn neu fraich  </t>
  </si>
  <si>
    <t xml:space="preserve">Gan ddefnyddio offer, fel ffrâm neu gymorth cerdded  </t>
  </si>
  <si>
    <t>Arall</t>
  </si>
  <si>
    <t>Gwell gen i beidio dweud</t>
  </si>
  <si>
    <t>Tabl 11c: Unrhyw gyfranogiad - mae gan y disgybl anabledd neu nam (canran o'r disgyblion)</t>
  </si>
  <si>
    <t>Yn eistedd (yn defnyddio cadair neu ar y llawr)</t>
  </si>
  <si>
    <t xml:space="preserve">Gyda chefnogaeth person sy'n dywysydd i mi / person arall </t>
  </si>
  <si>
    <t>Gan ddefnyddio Makaton / Iaith Arwyddion Prydain</t>
  </si>
  <si>
    <t>Tabl 12a: Galw cudd, yn ôl camp (canran o'r disgyblion)</t>
  </si>
  <si>
    <t>Tabl 12b: Galw cudd yn ôl camp, yn ôl ardal (canran o'r disgyblion)</t>
  </si>
  <si>
    <t>Tabl 12c: Galw Cudd - mae gan y disgybl anabledd neu nam (canran o'r disgyblion)</t>
  </si>
  <si>
    <t>Tabl 13a: Galw heb ei fodloni, yn ôl camp (canran o'r disgyblion)</t>
  </si>
  <si>
    <t>Tabl 13b:  Galw heb ei fodloni yn ôl camp, yn ôl ardal (canran o'r disgyblion)</t>
  </si>
  <si>
    <t>Tabl 13c: Galw Heb Ei Fodloni - mae gan y disgybl anabledd neu nam (canran o'r disgyblion)</t>
  </si>
  <si>
    <t>Tabl 14a: Cymhelliant ac Agweddau (canran o'r disgyblion)</t>
  </si>
  <si>
    <t>Faint ydych chi'n meddwl mae gwersi AG a Chwaraeon yn eich helpu chi i gael ffordd o fyw iach?</t>
  </si>
  <si>
    <t xml:space="preserve">Llawer </t>
  </si>
  <si>
    <t>Ychydig</t>
  </si>
  <si>
    <t>Dim o gwbl</t>
  </si>
  <si>
    <t>Dydw i ddim yn gwybod</t>
  </si>
  <si>
    <t>Pa mor aml ydych chi'n teimlo bod pobl yn gwrando ar eich syniadau am AG a chwaraeon ysgol?</t>
  </si>
  <si>
    <t>Bob amser</t>
  </si>
  <si>
    <t xml:space="preserve">Weithiau </t>
  </si>
  <si>
    <t xml:space="preserve">Byth </t>
  </si>
  <si>
    <t xml:space="preserve">Does gen i ddim syniadau rydw i eisiau eu rhannu </t>
  </si>
  <si>
    <t>Dydw i ddim yn gwybod sut i rannu fy syniadau</t>
  </si>
  <si>
    <t>Faint ydych chi'n mwynhau eich gwersi AG?</t>
  </si>
  <si>
    <t xml:space="preserve">Faint ydych chi'n mwynhau gwneud chwaraeon mewn clwb ar ôl ysgol neu yn ystod amser cinio? </t>
  </si>
  <si>
    <t>Dydw i ddim yn gwneud chwaraeon mewn clybiau ar ôl ysgol neu yn ystod amser cinio</t>
  </si>
  <si>
    <t xml:space="preserve">Faint ydych chi'n mwynhau gwneud chwaraeon mewn clwb cymunedol, pan nad ydych chi yn yr ysgol?  </t>
  </si>
  <si>
    <t>Dydw i ddim yn gwneud chwaraeon pan nad ydw i yn yr ysgol</t>
  </si>
  <si>
    <t xml:space="preserve">Faint ydych chi'n mwynhau gwneud chwaraeon yn rhywle arall sydd y tu allan i'r ysgol a chlybiau cymunedol? </t>
  </si>
  <si>
    <t xml:space="preserve">Pa mor hyderus ydych chi i roi cynnig ar chwaraeon newydd? </t>
  </si>
  <si>
    <t>Hyderus iawn</t>
  </si>
  <si>
    <t>Eithaf hyderus</t>
  </si>
  <si>
    <t>Ddim yn hyderus iawn</t>
  </si>
  <si>
    <t>Ddim yn hyderus o gwbl</t>
  </si>
  <si>
    <t>Tabl 14b: Cymhelliant ac Agweddau (canran o'r disgyblion)</t>
  </si>
  <si>
    <t>Tabl 15a: Cymhellian ac Agweddau (canran o'r disgyblion)</t>
  </si>
  <si>
    <t>Fe fyddwn i'n gwneud mwy o chwaraeon ... (Ticiwch bob un perthnasol)</t>
  </si>
  <si>
    <t>Pe bai mwy o gyfleoddd chwaraeon sy'n fy siwtio i</t>
  </si>
  <si>
    <t>Pe na bai'n rhaid i mi fynd adref ar y bws</t>
  </si>
  <si>
    <t>Pe bai gen i fwy o amser</t>
  </si>
  <si>
    <t>Pe bai'n rhatach</t>
  </si>
  <si>
    <t xml:space="preserve">Pe bai'n haws ei gyrraedd </t>
  </si>
  <si>
    <t>Pe bai gen i'r offer sydd arnaf ei angen</t>
  </si>
  <si>
    <t>Pe bai'r llefydd lle rydw i'n cymryd rhan mewn chwaraeon yn well</t>
  </si>
  <si>
    <t>Pe bai bechgyn a merched yn gwneud chwaraeon ar wahân</t>
  </si>
  <si>
    <t xml:space="preserve">Pe bai bechgyn a merched yn gwneud chwaraeon gyda'i gilydd </t>
  </si>
  <si>
    <t xml:space="preserve">Pe bawn i'n mwynhau mwy ar AG </t>
  </si>
  <si>
    <t xml:space="preserve">Pe bawn i'n mwynhau mwy ar chwaraeon </t>
  </si>
  <si>
    <t>Pe bai mwy o bobl mewn chwaraeon yn edrych fel fi</t>
  </si>
  <si>
    <t>Pe bawn i'n fwy hyderus</t>
  </si>
  <si>
    <t>Pe bawn i'n well mewn chwaraeon</t>
  </si>
  <si>
    <t xml:space="preserve">Pe bawn i'n gallu rheoli fy mislif yn well </t>
  </si>
  <si>
    <t>Pe bai rhywun arall yn cadw cwmni i mi</t>
  </si>
  <si>
    <t>Dydw i ddim angen nac eisiau gwneud mwy o chwaraeon</t>
  </si>
  <si>
    <t xml:space="preserve">Rhywbeth arall </t>
  </si>
  <si>
    <r>
      <rPr>
        <vertAlign val="superscript"/>
        <sz val="12"/>
        <rFont val="Arial"/>
      </rPr>
      <t>i</t>
    </r>
    <r>
      <rPr>
        <sz val="12"/>
        <color rgb="FF000000"/>
        <rFont val="Arial"/>
      </rPr>
      <t>Pe bawn i'n gallu rheoli fy mislif yn well - Dim ond i'r rhai ym Mlwyddyn 5 ac uwch oedd yr opsiwn ymateb hwn ar gael.</t>
    </r>
  </si>
  <si>
    <t>Tabl 15b: Cymhelliant ac Agweddau (canran o'r disgyblion)</t>
  </si>
  <si>
    <t>Tabl 16a: Aelodaeth a Gwirfoddoli (canran o'r disgyblion)</t>
  </si>
  <si>
    <t>Aelodaeth clwb chwaraeon</t>
  </si>
  <si>
    <t xml:space="preserve">Aelod o glwb chwaraeon </t>
  </si>
  <si>
    <t xml:space="preserve">Hyfforddi a Gwirfoddoli </t>
  </si>
  <si>
    <t>Yn derbyn hyfforddiant neu gyfarwyddyd yn y Gymraeg mewn clwb tu allan i'r ysgol</t>
  </si>
  <si>
    <t>Gwirfoddoli neu'n helpu gyda chwaraeon yn yr ysgol neu yn y gymuned</t>
  </si>
  <si>
    <t>Tabl 16b: Aelodaeth a Gwirfoddoli (canran o'r disgyblion)</t>
  </si>
  <si>
    <t>Tabl P1: Yr amser a neilltuir ar gyfer Addysg Gorfforol (AG) gwricwlaidd - Blynyddoedd 3 i 6</t>
  </si>
  <si>
    <t>Cyfanswm cyfartalog (cymedrig) y munudau a neilltuir i AG bob wythnos</t>
  </si>
  <si>
    <t>Canran yr ysgolion a ddywedodd eu bod yn treulio rhywfaint o'u hamser sydd wedi'i neillltuo i AG yn rhywle arall (e.e. er mwyn i ddisgyblion newid, sefydlu'r sesiwn, er enghraifft)</t>
  </si>
  <si>
    <t>Sylfaen: cyfanswm yr ymatebion i'r arolwg yw 773</t>
  </si>
  <si>
    <t>Tabl P2: Darpariaeth gwricwlaidd (AG) i ddisgyblion ym mlynyddoedd ysgol 3 i 6, yn ôl camp (canran o'r ysgolion)</t>
  </si>
  <si>
    <t>Darperir y gweithgaredd ar gyfer unrhyw rai o grwpiau blwyddyn 3 i 6</t>
  </si>
  <si>
    <t>Darperir y gweithgaredd ar gyfer pob grwp blwyddyn 3 i 6</t>
  </si>
  <si>
    <t>Y Gweithgareddau a Ddarperir:
grwpiau Blwyddyn 3</t>
  </si>
  <si>
    <t>Y Gweithgareddau a Ddarperir:
grwpiau Blwyddyn 4</t>
  </si>
  <si>
    <t>Y Gweithgareddau a Ddarperir:
grwpiau Blwyddyn 5</t>
  </si>
  <si>
    <t>Y Gweithgareddau a Ddarperir:
grwpiau Blwyddyn 6</t>
  </si>
  <si>
    <t>Gweithgareddau Iechyd, Ffitrwydd a Lles</t>
  </si>
  <si>
    <t>Aerobics</t>
  </si>
  <si>
    <t>Gweithgareddau Cylched</t>
  </si>
  <si>
    <t>Traws Gwlad / Rhedeg Pellter</t>
  </si>
  <si>
    <t>Darpariaeth Actif Ddyddiol / Milltir Ddyddiol</t>
  </si>
  <si>
    <t>Jiwdo / Crefftau Ymladd</t>
  </si>
  <si>
    <t>Sgipio</t>
  </si>
  <si>
    <t>Aerobics Step</t>
  </si>
  <si>
    <t>Nofio (gan gynnwys cystadleuol a chwarae)</t>
  </si>
  <si>
    <t>Hyfforddi â Phwysau</t>
  </si>
  <si>
    <t>Ioga</t>
  </si>
  <si>
    <t>Gweithgareddau Cystadleuol</t>
  </si>
  <si>
    <t>Pêl Fas / Rownderi / Pêl Feddal</t>
  </si>
  <si>
    <t>Bowls</t>
  </si>
  <si>
    <t>Hoci</t>
  </si>
  <si>
    <t>Aml-sgiliau</t>
  </si>
  <si>
    <t>Rygbi'r Gynghrair</t>
  </si>
  <si>
    <t>Rygbi'r Undeb</t>
  </si>
  <si>
    <t>Tennis / Tennis Byr</t>
  </si>
  <si>
    <t>Treiathlon</t>
  </si>
  <si>
    <t>Gweithgareddau Creadigol</t>
  </si>
  <si>
    <t>Nofio Cydamserol</t>
  </si>
  <si>
    <t>Gweithgareddau Anturus</t>
  </si>
  <si>
    <t>Canwio</t>
  </si>
  <si>
    <t>Caiacio</t>
  </si>
  <si>
    <t>Cyfeiriannu</t>
  </si>
  <si>
    <t>Nofio Dwr Agored</t>
  </si>
  <si>
    <t>Tabl P3: Darpariaeth allgyrsiol i ddisgyblion ym mlynyddoedd ysgol 3 i 6, yn ôl camp (canran o'r ysgolion)</t>
  </si>
  <si>
    <t>Sesiynau Cymysg</t>
  </si>
  <si>
    <t>Sesiynau Gwrywaidd Yn Unig</t>
  </si>
  <si>
    <t>Sesiynau Benywaidd Yn Unig</t>
  </si>
  <si>
    <t>Tabl P4: Ffactorau sy'n effeithio ar y ddarpariaeth chwaraeon gwricwlaidd  (canran o'r ysgolion)</t>
  </si>
  <si>
    <t>Pa rai o'r ffactorau canlynol sy'n dylanwadu ar ba chwaraeon a gynigir yn eich ysgol fel rhan o'r cwricwlwm Addysg Gorfforol?</t>
  </si>
  <si>
    <t>Y cyfleusterau chwaraeon sydd ar gael yn yr ysgol neu yn y gymuned</t>
  </si>
  <si>
    <t>Mynediad at yr offer chwaraeon angenrheidiol</t>
  </si>
  <si>
    <t>Sgiliau Staff</t>
  </si>
  <si>
    <t>Dewisiadau Staff</t>
  </si>
  <si>
    <t xml:space="preserve">Hyfforddiant blaenorol staff </t>
  </si>
  <si>
    <t>Dewisiadau disgyblion</t>
  </si>
  <si>
    <t>Cynsail hanesyddol (h.y., rydyn ni wedi gwneud hyn erioed)</t>
  </si>
  <si>
    <t xml:space="preserve">Cyfleoedd i gystadlu yn lleol </t>
  </si>
  <si>
    <t>Capasiti staff</t>
  </si>
  <si>
    <t>Cefnogaeth ychwanegol</t>
  </si>
  <si>
    <t>Tabl P5: Darpariaeth ar gyfer disgyblion ag Anabledd neu Angen Dysgu Ychwanegol (canran o'r ysgolion)</t>
  </si>
  <si>
    <t>Oes cyfle i ddisgyblion anabl/disgyblion â nam neu Anghenion Dysgu Ychwanegol (ADY) gymryd rhan mewn gwersi AG?</t>
  </si>
  <si>
    <t>Oes, bob amser</t>
  </si>
  <si>
    <t>Oes, weithiau</t>
  </si>
  <si>
    <t>Nac oes, ond maent yn mynychu sesiynau penodol yn ystod y cyfnod hwnnw</t>
  </si>
  <si>
    <t>Na, nid ydynt yn cymryd rhan mewn gwersi AG yn yr ysgol</t>
  </si>
  <si>
    <t>Oes gennych chi le hygyrch yn yr ysgol i gyflwyno'r holl weithgareddau yn gynhwysol ar gyfer disgyblion anabl / disgyblion â nam neu Anghenion Dysgu Ychwanegol (ADY)?</t>
  </si>
  <si>
    <t xml:space="preserve">Oes  </t>
  </si>
  <si>
    <t xml:space="preserve">Nac oes </t>
  </si>
  <si>
    <t>Ydych chi'n hyderus wrth addasu tasgau a gweithgareddau sydd wedi'u cynllunio i gynnwys yn ystyrlon y disgyblion anabl / disgyblion â nam neu Anghenion Dysgu Ychwanegol (ADY)?</t>
  </si>
  <si>
    <t>Ydym</t>
  </si>
  <si>
    <t>Nac ydym</t>
  </si>
  <si>
    <t>Oes gennych chi'r offer yn yr ysgol sy'n galluogi cynnwys disgyblion anabl / disgyblion â nam neu Anghenion Dysgu Ychwanegol (ADY)?</t>
  </si>
  <si>
    <t xml:space="preserve">Ydych chi'n defnyddio pobl ychwanegol i gefnogi cynnwys disgyblion anabl / disgyblion â nam neu Anghenion Dysgu Ychwanegol (ADY) mewn sesiynau AG?  </t>
  </si>
  <si>
    <t>Tabl P6: Barn am y ddarpariaeth, yr adnoddau a'r gefnogaeth AG (canran o'r ysgolion)</t>
  </si>
  <si>
    <t>Cytuno'n llwyr</t>
  </si>
  <si>
    <t>Cytuno ychydig</t>
  </si>
  <si>
    <t>Ddim yn cytuno nac yn anghytuno</t>
  </si>
  <si>
    <t>Anghytuno ychydig</t>
  </si>
  <si>
    <t>Anghytuno'n llwyr</t>
  </si>
  <si>
    <t xml:space="preserve">Llythrennedd corfforol </t>
  </si>
  <si>
    <t xml:space="preserve">Mae'r athrawon yn fy ysgol yn deall y term 'llythrennedd corfforol' </t>
  </si>
  <si>
    <t>Mae fy ysgol yn ystyried bod llythrennedd corfforol yr un mor bwysig â rhifedd a llythrennedd</t>
  </si>
  <si>
    <t>Mae gan grwp 2021-22 o ddisgyblion yr ysgol sgiliau corfforol sylfaenol da</t>
  </si>
  <si>
    <t>Mae grwp 2021-22 yr ysgol yn hyderus i gymryd rhan mewn AG a chwaraeon</t>
  </si>
  <si>
    <t>Mae grwp 2021-22 yr ysgol yn llawn cymhelliant wrth gymryd rhan mewn AG a chwaraeon</t>
  </si>
  <si>
    <t>Adnoddau ar gyfer AG</t>
  </si>
  <si>
    <t xml:space="preserve">Dylid rhoi mwy o amser i AG yn fy ysgol </t>
  </si>
  <si>
    <t>Dylid rhoi mwy o amser i chwaraeon allgyrsiol yn fy ysgol</t>
  </si>
  <si>
    <t xml:space="preserve">Mae digon o staff ar gael i addysgu AG yn fy ysgol </t>
  </si>
  <si>
    <t xml:space="preserve">Mae digon o staff ar gael i addysgu chwaraeon allgyrsiol yn fy ysgol </t>
  </si>
  <si>
    <t>Mae digon o gefnogaeth ariannol ar gael ar gyfer chwaraeon allgyrsiol yn fy ysgol</t>
  </si>
  <si>
    <t>Hyfforddiant a DPP</t>
  </si>
  <si>
    <t>Rwy'n fodlon ar ansawdd y datblygiad proffesiynol parhaus (DPP) sydd ar gael i staff o ran darpariaeth AG yn fy ysgol</t>
  </si>
  <si>
    <t>Mae staff yn fy ysgol yn cael eu rhyddhau i ymgymryd â DPP digonol ar gyfer AG a chwaraeon</t>
  </si>
  <si>
    <t>Mae athrawon yn yr ysgol yn gyffredinol hyderus wrth gyflwyno gwersi AG o safon</t>
  </si>
  <si>
    <t>Mae ein staff yn hyderus yn eu gallu i addysgu AG o fewn y cwricwlwm newydd</t>
  </si>
  <si>
    <t>Mae ein haelodau o staff yn cael digon o gefnogaeth / DPP i ymgysylltu'n effeithiol â disgyblion anabl wrth gyflwyno AG a chwaraeon</t>
  </si>
  <si>
    <t>Mae gan staff ddigon o wybodaeth iechyd a diogelwch i gyflwyno AG a chwaraeon</t>
  </si>
  <si>
    <t xml:space="preserve">Cyfleusterau ac offer </t>
  </si>
  <si>
    <t xml:space="preserve">Mae'r ystafelloedd newid yn fy ysgol o ansawdd uchel </t>
  </si>
  <si>
    <t>Mae ansawdd y cyflwyno AG yn fy ysgol yn uchel</t>
  </si>
  <si>
    <t xml:space="preserve">Mae cyfleusterau chwaraeon yr ysgol o ansawdd uchel </t>
  </si>
  <si>
    <t xml:space="preserve">Mae gan yr ysgol fynediad at ddigon o gyfleusterau i ddarparu chwaraeon </t>
  </si>
  <si>
    <t>Mae gan yr ysgol fynediad at ddigon o gyfleusterau i ddarparu AG a chwaraeon o safon uchel</t>
  </si>
  <si>
    <t>Tabl P7: Cyfleusterau yn eich ysgol  (canran o'r ysgolion)</t>
  </si>
  <si>
    <t xml:space="preserve">Cyfleusterau a ddefnyddiwyd yn ystod y 12 mis diwethaf gan Ysgolion  </t>
  </si>
  <si>
    <t xml:space="preserve">Cyfleusterau sy'n eiddo i'r ysgol </t>
  </si>
  <si>
    <t xml:space="preserve">Cyfleusterau sy'n eiddo i'r ysgol sy'n cael eu defnyddio'n rheolaidd gan y disgyblion </t>
  </si>
  <si>
    <t>Cyfleusterau sy'n eiddo i'r ysgol sydd ar gael at ddefnydd y cyhoedd</t>
  </si>
  <si>
    <t>Cyfleusterau Chwaraeon Dan Do</t>
  </si>
  <si>
    <t>Prif neuadd chwaraeon (marciau ar gyfer 3 chwrt badminton)</t>
  </si>
  <si>
    <t>Neuadd weithgarwch (ystafell aml-bwrpas e.e. neuadd ymgynnull)</t>
  </si>
  <si>
    <t>Stiwdio (gyda wal ddrych a llawr sbring yn aml)</t>
  </si>
  <si>
    <t>Campfa/ystafell iechyd a ffitrwydd</t>
  </si>
  <si>
    <t>Cyrtiau tennis dan do</t>
  </si>
  <si>
    <t>Cyrtiau sboncen</t>
  </si>
  <si>
    <t>Prif Bwll Nofio (15m o hyd o leiaf)</t>
  </si>
  <si>
    <t>Pwll Nofio Dysgwyr (llai na 15m o hyd)</t>
  </si>
  <si>
    <t>Ystafelloedd newid (dan do)</t>
  </si>
  <si>
    <t>Cyfleusterau Chwaraeon Awyr Agored</t>
  </si>
  <si>
    <t>Cae artiffisial (3G/4G) gyda llifoleuadau</t>
  </si>
  <si>
    <t>Cae artiffisial (3G/4G) heb lifoleuadau</t>
  </si>
  <si>
    <t>Cae artiffisial (sylfaen tywod) gyda llifoleuadau</t>
  </si>
  <si>
    <t>Cae artiffisial (sylfaen tywod) heb lifoleuadau</t>
  </si>
  <si>
    <t>Ardal gemau aml-ddefnydd (MUGA) gyda llifoleuadau</t>
  </si>
  <si>
    <t>Ardal gemau aml-ddefnydd (MUGA) heb lifoleuadau</t>
  </si>
  <si>
    <t>Cae chwaraeon gyda marciau</t>
  </si>
  <si>
    <t>Cwrt (cyrtiau) tennis awyr agored</t>
  </si>
  <si>
    <t>Trac rhedeg (parhaol)</t>
  </si>
  <si>
    <t>Cae criced</t>
  </si>
  <si>
    <t>Ystafelloedd newid (awyr agored)</t>
  </si>
  <si>
    <t>Tabl P8: Sgiliau Bywyd - Nofio (canran o'r ysgolion)</t>
  </si>
  <si>
    <t>Ar gyfartaledd, am sawl wythnos mae disgyblion yn cael profiad o Nofio cwricwlaidd yn ystod blwyddyn academaidd?</t>
  </si>
  <si>
    <t>0</t>
  </si>
  <si>
    <t>1 i 5</t>
  </si>
  <si>
    <t xml:space="preserve">6 i 10 </t>
  </si>
  <si>
    <t>11 i 15</t>
  </si>
  <si>
    <t>16 i 20</t>
  </si>
  <si>
    <t>20+</t>
  </si>
  <si>
    <t>Pwy sy'n cyflwyno gwersi Nofio?</t>
  </si>
  <si>
    <t>Athrawon o'ch ysgol (arbenigwyr AG)</t>
  </si>
  <si>
    <t>Athrawon o'ch ysgol (nid arbenigwyr AG)</t>
  </si>
  <si>
    <t>Cynorthwywyr Cefnogi'r Dysgu o'ch ysgol</t>
  </si>
  <si>
    <t xml:space="preserve">Swyddogion Achub Bywyd </t>
  </si>
  <si>
    <t>Qualified Nofio teachers not based in school</t>
  </si>
  <si>
    <t>Yn gyffredinol, sut mae Nofio'n cael ei gyflwyno i ddisgyblion yn yr ysgol?</t>
  </si>
  <si>
    <t>Cyfres o wersi dwys (y disgyblion yn mynd i Nofio mwy na dwywaith mewn wythnos)</t>
  </si>
  <si>
    <t xml:space="preserve">Gwersi wythnosol fel rhan o AG gwricwlaidd </t>
  </si>
  <si>
    <t xml:space="preserve">Gwersi llai aml </t>
  </si>
  <si>
    <t>Nid oes patrwm penodol o gyflwyno</t>
  </si>
  <si>
    <t>Tabl P9: Sgiliau Bywyd - Beicio (canran o'r ysgolion)</t>
  </si>
  <si>
    <t>Blwyddyn 3</t>
  </si>
  <si>
    <t>Blwyddyn 4</t>
  </si>
  <si>
    <t>Blwyddyn 5</t>
  </si>
  <si>
    <t>Blwyddyn 6</t>
  </si>
  <si>
    <t xml:space="preserve">Hyfforddiant Beicio Safonau Cenedlaethol </t>
  </si>
  <si>
    <t>Mae'r disgyblion yn gallu cael mynediad i Hyfforddiant Beicio Safonau Cenedlaethol - Lefel 1 a Lefel 2 Cyfun</t>
  </si>
  <si>
    <t>Mae'r disgyblion yn gallu cael mynediad i Hyfforddiant Beicio Safonau Cenedlaethol - Lefel 1</t>
  </si>
  <si>
    <t>Mae'r disgyblion yn gallu cael mynediad i Hyfforddiant Beicio Safonau Cenedlaethol - Lefel 2</t>
  </si>
  <si>
    <t>Oedd digon o Lefydd Hyfforddiant Beicio Cenedlaethol ar gael i fodloni'r galw yn eich ysgol?</t>
  </si>
  <si>
    <t>AmH</t>
  </si>
  <si>
    <t xml:space="preserve">Oedd    </t>
  </si>
  <si>
    <t>Nac oedd</t>
  </si>
  <si>
    <t>Ddim yn gwybod</t>
  </si>
  <si>
    <t>Oedd digon o offer Beicio i fodloni'r galw o ran hyfforddiant?</t>
  </si>
  <si>
    <t>Pwy ddarparodd yr offer gofynnol ar gyfer Hyfforddiant Beicio Safonau Cenedlaethol? (Ticiwch bob un perthnasol)</t>
  </si>
  <si>
    <t>Y Disgyblion yn Darparu eu hoffer eu hunain</t>
  </si>
  <si>
    <t xml:space="preserve">Ysgol </t>
  </si>
  <si>
    <t>Grwp Elusennol</t>
  </si>
  <si>
    <t xml:space="preserve">Awdurdod Lleol </t>
  </si>
  <si>
    <t>Corff Rheoli Cenedlaethol</t>
  </si>
  <si>
    <t>AmH - Ni ofynnwyd y cwestiwn am bob grwp oedran.</t>
  </si>
  <si>
    <t>Tabl S1: Yr Amser a Neilltuir ar gyfer Addysg Gorfforol (AG) Gwricwlaidd - Blynyddoedd 7 i 11</t>
  </si>
  <si>
    <t>Sylfaen: cyfanswm yr ymatebion i'r arolwg yw 182</t>
  </si>
  <si>
    <t>Tabl S2: Darpariaeth gwricwlaidd (AG) i ddisgyblion ym mlynyddoedd ysgol 7 i 11, yn ôl camp (canran o'r ysgolion)</t>
  </si>
  <si>
    <t>Darperir y gweithgaredd ar gyfer unrhyw rai o grwpiau blwyddyn 7 i 11</t>
  </si>
  <si>
    <t>Darperir y gweithgaredd ar gyfer pob grwp blwyddyn 7 i 11</t>
  </si>
  <si>
    <t xml:space="preserve">Y Gweithgareddau a Ddarperir:
grwpiau Blwyddyn 7 </t>
  </si>
  <si>
    <t xml:space="preserve">Y Gweithgareddau a Ddarperir:
grwpiau Blwyddyn 8 </t>
  </si>
  <si>
    <t xml:space="preserve">Y Gweithgareddau a Ddarperir:
grwpiau Blwyddyn 9 </t>
  </si>
  <si>
    <t xml:space="preserve">Y Gweithgareddau a Ddarperir:
grwpiau Blwyddyn 10 </t>
  </si>
  <si>
    <t xml:space="preserve">Y Gweithgareddau a Ddarperir:
grwpiau Blwyddyn 11  </t>
  </si>
  <si>
    <t>Tabl S3: Darpariaeth allgyrsiol i ddisgyblion ym mlynyddoedd ysgol 7 i 11, yn ôl camp (canran o'r ysgolion)</t>
  </si>
  <si>
    <t>Tabl S4: Ffactorau sy'n effeithio ar y ddarpariaeth chwaraeon gwricwlaidd  (canran o'r ysgolion)</t>
  </si>
  <si>
    <t>Tabl S5: Darpariaeth ar gyfer disgyblion ag Anabledd neu Angen Dysgu Ychwanegol (canran o'r ysgolion)</t>
  </si>
  <si>
    <t>Tabl S6: Barn am y ddarpariaeth, yr adnoddau a'r gefnogaeth AG (canran o'r ysgolion)</t>
  </si>
  <si>
    <t>Tabl S7: Cyfleusterau yn eich ysgol  (canran o'r ysgolion)</t>
  </si>
  <si>
    <t>Tabl S8: Sgiliau Bywyd - Nofio (canran o'r ysgolion)</t>
  </si>
  <si>
    <t>Tabl S9: Sgiliau Bywyd - Beicio (canran o'r ysgolion)</t>
  </si>
  <si>
    <t>Blwyddyn 7</t>
  </si>
  <si>
    <t>Blwyddyn 8</t>
  </si>
  <si>
    <t>Blwyddyn 9</t>
  </si>
  <si>
    <t>Blwyddyn 10</t>
  </si>
  <si>
    <t>Blwyddyn 11</t>
  </si>
  <si>
    <t xml:space="preserve">National Standards Cycle Training: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</si>
</sst>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6" x14ac:knownFonts="1">
    <font>
      <sz val="12"/>
      <color rgb="FF000000"/>
      <name val="Arial"/>
    </font>
    <font>
      <b/>
      <sz val="16"/>
      <color rgb="FF000000"/>
      <name val="Arial"/>
    </font>
    <font>
      <b/>
      <sz val="12"/>
      <color rgb="FF000000"/>
      <name val="Arial"/>
    </font>
    <font>
      <u/>
      <sz val="12"/>
      <color theme="10"/>
      <name val="Arial"/>
    </font>
    <font>
      <vertAlign val="superscript"/>
      <sz val="12"/>
      <name val="Arial"/>
    </font>
    <font>
      <u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2" xfId="0" applyBorder="1"/>
    <xf numFmtId="3" fontId="0" fillId="0" borderId="0" xfId="0" applyNumberFormat="1"/>
    <xf numFmtId="3" fontId="0" fillId="0" borderId="2" xfId="0" applyNumberFormat="1" applyBorder="1"/>
    <xf numFmtId="164" fontId="0" fillId="0" borderId="0" xfId="0" applyNumberFormat="1"/>
    <xf numFmtId="164" fontId="0" fillId="0" borderId="2" xfId="0" applyNumberForma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0" applyFont="1" applyBorder="1"/>
    <xf numFmtId="0" fontId="3" fillId="0" borderId="0" xfId="0" applyFont="1"/>
    <xf numFmtId="164" fontId="0" fillId="0" borderId="2" xfId="0" applyNumberFormat="1" applyBorder="1" applyAlignment="1">
      <alignment horizontal="right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0" fillId="0" borderId="4" xfId="0" applyBorder="1"/>
    <xf numFmtId="164" fontId="0" fillId="0" borderId="4" xfId="0" applyNumberFormat="1" applyBorder="1" applyAlignment="1">
      <alignment horizontal="right"/>
    </xf>
    <xf numFmtId="0" fontId="2" fillId="0" borderId="1" xfId="0" applyFont="1" applyBorder="1" applyAlignment="1">
      <alignment wrapText="1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0" fontId="0" fillId="3" borderId="1" xfId="0" applyFill="1" applyBorder="1"/>
    <xf numFmtId="0" fontId="0" fillId="2" borderId="1" xfId="0" applyFill="1" applyBorder="1"/>
    <xf numFmtId="0" fontId="0" fillId="3" borderId="1" xfId="0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0" fillId="3" borderId="3" xfId="0" applyFill="1" applyBorder="1"/>
    <xf numFmtId="0" fontId="0" fillId="3" borderId="3" xfId="0" applyFill="1" applyBorder="1" applyAlignment="1">
      <alignment vertical="top"/>
    </xf>
    <xf numFmtId="0" fontId="2" fillId="3" borderId="2" xfId="0" applyFont="1" applyFill="1" applyBorder="1" applyAlignment="1">
      <alignment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right"/>
    </xf>
    <xf numFmtId="165" fontId="0" fillId="0" borderId="3" xfId="0" applyNumberFormat="1" applyBorder="1"/>
  </cellXfs>
  <cellStyles count="1">
    <cellStyle name="Normal" xfId="0" builtinId="0"/>
  </cellStyles>
  <dxfs count="1">
    <dxf>
      <numFmt numFmtId="165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61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gwybodaethdechnegol" displayName="gwybodaethdechnegol" ref="A2:B7" totalsRowShown="0">
  <tableColumns count="2">
    <tableColumn id="1" xr3:uid="{00000000-0010-0000-0000-000001000000}" name="Nodiadau"/>
    <tableColumn id="2" xr3:uid="{00000000-0010-0000-0000-000002000000}" name=" 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Gwybodaeth Dechnegol" altTextSummary="Tabl gyda 2 golofn._x000a__x000a_Mae Colofn A yn dangos rhestr o benawdau. _x000a__x000a_Mae Colofn B yn dangos disgrifiad o bob pennawd yng Ngholofn A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7b" displayName="tabl7b" ref="A2:P64" totalsRowShown="0">
  <tableColumns count="16">
    <tableColumn id="1" xr3:uid="{00000000-0010-0000-0900-000001000000}" name=" "/>
    <tableColumn id="2" xr3:uid="{00000000-0010-0000-0900-000002000000}" name="Pawb"/>
    <tableColumn id="3" xr3:uid="{00000000-0010-0000-0900-000003000000}" name="Pawb:_x000a_Blynyddoedd 3 i 6"/>
    <tableColumn id="4" xr3:uid="{00000000-0010-0000-0900-000004000000}" name="Pawb:_x000a_Blynyddoedd 7 i 11"/>
    <tableColumn id="5" xr3:uid="{00000000-0010-0000-0900-000005000000}" name="Bachgen"/>
    <tableColumn id="6" xr3:uid="{00000000-0010-0000-0900-000006000000}" name="Bachgen:_x000a_Blynyddoedd 3 i 6"/>
    <tableColumn id="7" xr3:uid="{00000000-0010-0000-0900-000007000000}" name="Bachgen:_x000a_Blynyddoedd 7 i 11"/>
    <tableColumn id="8" xr3:uid="{00000000-0010-0000-0900-000008000000}" name="Merch"/>
    <tableColumn id="9" xr3:uid="{00000000-0010-0000-0900-000009000000}" name="Merch:_x000a_Blynyddoedd 3 i 6"/>
    <tableColumn id="10" xr3:uid="{00000000-0010-0000-0900-00000A000000}" name="Merch:_x000a_Blynyddoedd 7 i 11"/>
    <tableColumn id="11" xr3:uid="{00000000-0010-0000-0900-00000B000000}" name="Disgyblion sy'n cyfeirio atynt eu hunain fel 'Arall'"/>
    <tableColumn id="12" xr3:uid="{00000000-0010-0000-0900-00000C000000}" name="Disgyblion sy'n cyfeirio atynt eu hunain fel 'Arall':_x000a_Blynyddoedd 3 i 6"/>
    <tableColumn id="13" xr3:uid="{00000000-0010-0000-0900-00000D000000}" name="Disgyblion sy'n cyfeirio atynt eu hunain fel 'Arall':_x000a_Blynyddoedd 7 i 11"/>
    <tableColumn id="14" xr3:uid="{00000000-0010-0000-0900-00000E000000}" name="Dydw i ddim eisiau dweud"/>
    <tableColumn id="15" xr3:uid="{00000000-0010-0000-0900-00000F000000}" name="Dydw i ddim eisiau dweud:_x000a_Blynyddoedd 3 i 6"/>
    <tableColumn id="16" xr3:uid="{00000000-0010-0000-09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7b" altTextSummary="Tabl gydag 16 colofn. _x000a__x000a_Mae Colofn A yn dangos rhestr o gampau.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7c" displayName="tabl7c" ref="A2:AC64" totalsRowShown="0">
  <tableColumns count="29">
    <tableColumn id="1" xr3:uid="{00000000-0010-0000-0A00-000001000000}" name=" "/>
    <tableColumn id="2" xr3:uid="{00000000-0010-0000-0A00-000002000000}" name="Cymru"/>
    <tableColumn id="3" xr3:uid="{00000000-0010-0000-0A00-000003000000}" name="Partneriaeth Chwaraeon Ranbarthol: Gogledd Cymru"/>
    <tableColumn id="4" xr3:uid="{00000000-0010-0000-0A00-000004000000}" name="Ynys Môn"/>
    <tableColumn id="5" xr3:uid="{00000000-0010-0000-0A00-000005000000}" name="Gwynedd"/>
    <tableColumn id="6" xr3:uid="{00000000-0010-0000-0A00-000006000000}" name="Conwy"/>
    <tableColumn id="7" xr3:uid="{00000000-0010-0000-0A00-000007000000}" name="Sir Ddinbych"/>
    <tableColumn id="8" xr3:uid="{00000000-0010-0000-0A00-000008000000}" name="Sir y Fflint"/>
    <tableColumn id="9" xr3:uid="{00000000-0010-0000-0A00-000009000000}" name="Wrecsam"/>
    <tableColumn id="10" xr3:uid="{00000000-0010-0000-0A00-00000A000000}" name="Partneriaeth Chwaraeon Ranbarthol: Canolbarth Cymru"/>
    <tableColumn id="11" xr3:uid="{00000000-0010-0000-0A00-00000B000000}" name="Powys"/>
    <tableColumn id="12" xr3:uid="{00000000-0010-0000-0A00-00000C000000}" name="Ceredigion"/>
    <tableColumn id="13" xr3:uid="{00000000-0010-0000-0A00-00000D000000}" name="Partneriaeth Chwaraeon Ranbarthol: Gorllewin Cymru"/>
    <tableColumn id="14" xr3:uid="{00000000-0010-0000-0A00-00000E000000}" name="Sir Benfro"/>
    <tableColumn id="15" xr3:uid="{00000000-0010-0000-0A00-00000F000000}" name="Sir Gaerfyrddin"/>
    <tableColumn id="16" xr3:uid="{00000000-0010-0000-0A00-000010000000}" name="Abertawe"/>
    <tableColumn id="17" xr3:uid="{00000000-0010-0000-0A00-000011000000}" name="Castell-nedd Port Talbot"/>
    <tableColumn id="18" xr3:uid="{00000000-0010-0000-0A00-000012000000}" name="Partneriaeth Chwaraeon Ranbarthol: Canolbarth y De"/>
    <tableColumn id="19" xr3:uid="{00000000-0010-0000-0A00-000013000000}" name="Pen-y-bont ar Ogwr"/>
    <tableColumn id="20" xr3:uid="{00000000-0010-0000-0A00-000014000000}" name="Bro Morgannwg"/>
    <tableColumn id="21" xr3:uid="{00000000-0010-0000-0A00-000015000000}" name="Caerdydd"/>
    <tableColumn id="22" xr3:uid="{00000000-0010-0000-0A00-000016000000}" name="Rhondda Cynon Taf"/>
    <tableColumn id="23" xr3:uid="{00000000-0010-0000-0A00-000017000000}" name="Merthyr Tudful"/>
    <tableColumn id="24" xr3:uid="{00000000-0010-0000-0A00-000018000000}" name="Partneriaeth Chwaraeon Ranbarthol: Gwent"/>
    <tableColumn id="25" xr3:uid="{00000000-0010-0000-0A00-000019000000}" name="Caerffili"/>
    <tableColumn id="26" xr3:uid="{00000000-0010-0000-0A00-00001A000000}" name="Blaenau Gwent"/>
    <tableColumn id="27" xr3:uid="{00000000-0010-0000-0A00-00001B000000}" name="Torfaen"/>
    <tableColumn id="28" xr3:uid="{00000000-0010-0000-0A00-00001C000000}" name="Sir Fynwy"/>
    <tableColumn id="29" xr3:uid="{00000000-0010-0000-0A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7c" altTextSummary="Tabl gyda 29 colofn _x000a__x000a_Mae Colofn A yn dangos rhestr o gampau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8a" displayName="tabl8a" ref="A2:P30" totalsRowShown="0">
  <tableColumns count="16">
    <tableColumn id="1" xr3:uid="{00000000-0010-0000-0B00-000001000000}" name=" "/>
    <tableColumn id="2" xr3:uid="{00000000-0010-0000-0B00-000002000000}" name="Pawb"/>
    <tableColumn id="3" xr3:uid="{00000000-0010-0000-0B00-000003000000}" name="Pawb:_x000a_Blynyddoedd 3 i 6"/>
    <tableColumn id="4" xr3:uid="{00000000-0010-0000-0B00-000004000000}" name="Pawb:_x000a_Blynyddoedd 7 i 11"/>
    <tableColumn id="5" xr3:uid="{00000000-0010-0000-0B00-000005000000}" name="Bachgen"/>
    <tableColumn id="6" xr3:uid="{00000000-0010-0000-0B00-000006000000}" name="Bachgen:_x000a_Blynyddoedd 3 i 6"/>
    <tableColumn id="7" xr3:uid="{00000000-0010-0000-0B00-000007000000}" name="Bachgen:_x000a_Blynyddoedd 7 i 11"/>
    <tableColumn id="8" xr3:uid="{00000000-0010-0000-0B00-000008000000}" name="Merch"/>
    <tableColumn id="9" xr3:uid="{00000000-0010-0000-0B00-000009000000}" name="Merch:_x000a_Blynyddoedd 3 i 6"/>
    <tableColumn id="10" xr3:uid="{00000000-0010-0000-0B00-00000A000000}" name="Merch:_x000a_Blynyddoedd 7 i 11"/>
    <tableColumn id="11" xr3:uid="{00000000-0010-0000-0B00-00000B000000}" name="Disgyblion sy'n cyfeirio atynt eu hunain fel 'Arall'"/>
    <tableColumn id="12" xr3:uid="{00000000-0010-0000-0B00-00000C000000}" name="Disgyblion sy'n cyfeirio atynt eu hunain fel 'Arall':_x000a_Blynyddoedd 3 i 6"/>
    <tableColumn id="13" xr3:uid="{00000000-0010-0000-0B00-00000D000000}" name="Disgyblion sy'n cyfeirio atynt eu hunain fel 'Arall':_x000a_Blynyddoedd 7 i 11"/>
    <tableColumn id="14" xr3:uid="{00000000-0010-0000-0B00-00000E000000}" name="Dydw i ddim eisiau dweud"/>
    <tableColumn id="15" xr3:uid="{00000000-0010-0000-0B00-00000F000000}" name="Dydw i ddim eisiau dweud:_x000a_Blynyddoedd 3 i 6"/>
    <tableColumn id="16" xr3:uid="{00000000-0010-0000-0B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8a" altTextSummary="Tabl gydag 16 colofn. _x000a__x000a_Mae Colofn A yn dangos rhestr o lefelau daearyddol. Dyma’r lefelau hyn: Ardaloedd Partneriaeth Chwaraeon Cenedlaethol, Rhanbarthol, ac Awdurdod Lleol.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tabl8b" displayName="tabl8b" ref="A2:P64" totalsRowShown="0">
  <tableColumns count="16">
    <tableColumn id="1" xr3:uid="{00000000-0010-0000-0C00-000001000000}" name=" "/>
    <tableColumn id="2" xr3:uid="{00000000-0010-0000-0C00-000002000000}" name="Pawb"/>
    <tableColumn id="3" xr3:uid="{00000000-0010-0000-0C00-000003000000}" name="Pawb:_x000a_Blynyddoedd 3 i 6"/>
    <tableColumn id="4" xr3:uid="{00000000-0010-0000-0C00-000004000000}" name="Pawb:_x000a_Blynyddoedd 7 i 11"/>
    <tableColumn id="5" xr3:uid="{00000000-0010-0000-0C00-000005000000}" name="Bachgen"/>
    <tableColumn id="6" xr3:uid="{00000000-0010-0000-0C00-000006000000}" name="Bachgen:_x000a_Blynyddoedd 3 i 6"/>
    <tableColumn id="7" xr3:uid="{00000000-0010-0000-0C00-000007000000}" name="Bachgen:_x000a_Blynyddoedd 7 i 11"/>
    <tableColumn id="8" xr3:uid="{00000000-0010-0000-0C00-000008000000}" name="Merch"/>
    <tableColumn id="9" xr3:uid="{00000000-0010-0000-0C00-000009000000}" name="Merch:_x000a_Blynyddoedd 3 i 6"/>
    <tableColumn id="10" xr3:uid="{00000000-0010-0000-0C00-00000A000000}" name="Merch:_x000a_Blynyddoedd 7 i 11"/>
    <tableColumn id="11" xr3:uid="{00000000-0010-0000-0C00-00000B000000}" name="Disgyblion sy'n cyfeirio atynt eu hunain fel 'Arall'"/>
    <tableColumn id="12" xr3:uid="{00000000-0010-0000-0C00-00000C000000}" name="Disgyblion sy'n cyfeirio atynt eu hunain fel 'Arall':_x000a_Blynyddoedd 3 i 6"/>
    <tableColumn id="13" xr3:uid="{00000000-0010-0000-0C00-00000D000000}" name="Disgyblion sy'n cyfeirio atynt eu hunain fel 'Arall':_x000a_Blynyddoedd 7 i 11"/>
    <tableColumn id="14" xr3:uid="{00000000-0010-0000-0C00-00000E000000}" name="Dydw i ddim eisiau dweud"/>
    <tableColumn id="15" xr3:uid="{00000000-0010-0000-0C00-00000F000000}" name="Dydw i ddim eisiau dweud:_x000a_Blynyddoedd 3 i 6"/>
    <tableColumn id="16" xr3:uid="{00000000-0010-0000-0C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8b" altTextSummary="Tabl gydag 16 colofn. _x000a__x000a_Mae Colofn A yn dangos rhestr o gampau.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8c" displayName="tabl8c" ref="A2:AC64" totalsRowShown="0">
  <tableColumns count="29">
    <tableColumn id="1" xr3:uid="{00000000-0010-0000-0D00-000001000000}" name=" "/>
    <tableColumn id="2" xr3:uid="{00000000-0010-0000-0D00-000002000000}" name="Cymru"/>
    <tableColumn id="3" xr3:uid="{00000000-0010-0000-0D00-000003000000}" name="Partneriaeth Chwaraeon Ranbarthol: Gogledd Cymru"/>
    <tableColumn id="4" xr3:uid="{00000000-0010-0000-0D00-000004000000}" name="Ynys Môn"/>
    <tableColumn id="5" xr3:uid="{00000000-0010-0000-0D00-000005000000}" name="Gwynedd"/>
    <tableColumn id="6" xr3:uid="{00000000-0010-0000-0D00-000006000000}" name="Conwy"/>
    <tableColumn id="7" xr3:uid="{00000000-0010-0000-0D00-000007000000}" name="Sir Ddinbych"/>
    <tableColumn id="8" xr3:uid="{00000000-0010-0000-0D00-000008000000}" name="Sir y Fflint"/>
    <tableColumn id="9" xr3:uid="{00000000-0010-0000-0D00-000009000000}" name="Wrecsam"/>
    <tableColumn id="10" xr3:uid="{00000000-0010-0000-0D00-00000A000000}" name="Partneriaeth Chwaraeon Ranbarthol: Canolbarth Cymru"/>
    <tableColumn id="11" xr3:uid="{00000000-0010-0000-0D00-00000B000000}" name="Powys"/>
    <tableColumn id="12" xr3:uid="{00000000-0010-0000-0D00-00000C000000}" name="Ceredigion"/>
    <tableColumn id="13" xr3:uid="{00000000-0010-0000-0D00-00000D000000}" name="Partneriaeth Chwaraeon Ranbarthol: Gorllewin Cymru"/>
    <tableColumn id="14" xr3:uid="{00000000-0010-0000-0D00-00000E000000}" name="Sir Benfro"/>
    <tableColumn id="15" xr3:uid="{00000000-0010-0000-0D00-00000F000000}" name="Sir Gaerfyrddin"/>
    <tableColumn id="16" xr3:uid="{00000000-0010-0000-0D00-000010000000}" name="Abertawe"/>
    <tableColumn id="17" xr3:uid="{00000000-0010-0000-0D00-000011000000}" name="Castell-nedd Port Talbot"/>
    <tableColumn id="18" xr3:uid="{00000000-0010-0000-0D00-000012000000}" name="Partneriaeth Chwaraeon Ranbarthol: Canolbarth y De"/>
    <tableColumn id="19" xr3:uid="{00000000-0010-0000-0D00-000013000000}" name="Pen-y-bont ar Ogwr"/>
    <tableColumn id="20" xr3:uid="{00000000-0010-0000-0D00-000014000000}" name="Bro Morgannwg"/>
    <tableColumn id="21" xr3:uid="{00000000-0010-0000-0D00-000015000000}" name="Caerdydd"/>
    <tableColumn id="22" xr3:uid="{00000000-0010-0000-0D00-000016000000}" name="Rhondda Cynon Taf"/>
    <tableColumn id="23" xr3:uid="{00000000-0010-0000-0D00-000017000000}" name="Merthyr Tudful"/>
    <tableColumn id="24" xr3:uid="{00000000-0010-0000-0D00-000018000000}" name="Partneriaeth Chwaraeon Ranbarthol: Gwent"/>
    <tableColumn id="25" xr3:uid="{00000000-0010-0000-0D00-000019000000}" name="Caerffili"/>
    <tableColumn id="26" xr3:uid="{00000000-0010-0000-0D00-00001A000000}" name="Blaenau Gwent"/>
    <tableColumn id="27" xr3:uid="{00000000-0010-0000-0D00-00001B000000}" name="Torfaen"/>
    <tableColumn id="28" xr3:uid="{00000000-0010-0000-0D00-00001C000000}" name="Sir Fynwy"/>
    <tableColumn id="29" xr3:uid="{00000000-0010-0000-0D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8C" altTextSummary="Tabl gyda 29 colofn _x000a__x000a_Mae Colofn A yn dangos rhestr o gampau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9a" displayName="tabl9a" ref="A2:P30" totalsRowShown="0">
  <tableColumns count="16">
    <tableColumn id="1" xr3:uid="{00000000-0010-0000-0E00-000001000000}" name=" "/>
    <tableColumn id="2" xr3:uid="{00000000-0010-0000-0E00-000002000000}" name="Pawb"/>
    <tableColumn id="3" xr3:uid="{00000000-0010-0000-0E00-000003000000}" name="Pawb:_x000a_Blynyddoedd 3 i 6"/>
    <tableColumn id="4" xr3:uid="{00000000-0010-0000-0E00-000004000000}" name="Pawb:_x000a_Blynyddoedd 7 i 11"/>
    <tableColumn id="5" xr3:uid="{00000000-0010-0000-0E00-000005000000}" name="Bachgen"/>
    <tableColumn id="6" xr3:uid="{00000000-0010-0000-0E00-000006000000}" name="Bachgen:_x000a_Blynyddoedd 3 i 6"/>
    <tableColumn id="7" xr3:uid="{00000000-0010-0000-0E00-000007000000}" name="Bachgen:_x000a_Blynyddoedd 7 i 11"/>
    <tableColumn id="8" xr3:uid="{00000000-0010-0000-0E00-000008000000}" name="Merch"/>
    <tableColumn id="9" xr3:uid="{00000000-0010-0000-0E00-000009000000}" name="Merch:_x000a_Blynyddoedd 3 i 6"/>
    <tableColumn id="10" xr3:uid="{00000000-0010-0000-0E00-00000A000000}" name="Merch:_x000a_Blynyddoedd 7 i 11"/>
    <tableColumn id="11" xr3:uid="{00000000-0010-0000-0E00-00000B000000}" name="Disgyblion sy'n cyfeirio atynt eu hunain fel 'Arall'"/>
    <tableColumn id="12" xr3:uid="{00000000-0010-0000-0E00-00000C000000}" name="Disgyblion sy'n cyfeirio atynt eu hunain fel 'Arall':_x000a_Blynyddoedd 3 i 6"/>
    <tableColumn id="13" xr3:uid="{00000000-0010-0000-0E00-00000D000000}" name="Disgyblion sy'n cyfeirio atynt eu hunain fel 'Arall':_x000a_Blynyddoedd 7 i 11"/>
    <tableColumn id="14" xr3:uid="{00000000-0010-0000-0E00-00000E000000}" name="Dydw i ddim eisiau dweud"/>
    <tableColumn id="15" xr3:uid="{00000000-0010-0000-0E00-00000F000000}" name="Dydw i ddim eisiau dweud:_x000a_Blynyddoedd 3 i 6"/>
    <tableColumn id="16" xr3:uid="{00000000-0010-0000-0E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9a" altTextSummary="Tabl gydag 16 colofn. _x000a__x000a_Mae Colofn A yn dangos rhestr o lefelau daearyddol. Dyma’r lefelau hyn: Ardaloedd Partneriaeth Chwaraeon Cenedlaethol, Rhanbarthol, ac Awdurdod Lleol.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9b" displayName="tabl9b" ref="A2:P64" totalsRowShown="0">
  <tableColumns count="16">
    <tableColumn id="1" xr3:uid="{00000000-0010-0000-0F00-000001000000}" name=" "/>
    <tableColumn id="2" xr3:uid="{00000000-0010-0000-0F00-000002000000}" name="Pawb"/>
    <tableColumn id="3" xr3:uid="{00000000-0010-0000-0F00-000003000000}" name="Pawb:_x000a_Blynyddoedd 3 i 6"/>
    <tableColumn id="4" xr3:uid="{00000000-0010-0000-0F00-000004000000}" name="Pawb:_x000a_Blynyddoedd 7 i 11"/>
    <tableColumn id="5" xr3:uid="{00000000-0010-0000-0F00-000005000000}" name="Bachgen"/>
    <tableColumn id="6" xr3:uid="{00000000-0010-0000-0F00-000006000000}" name="Bachgen:_x000a_Blynyddoedd 3 i 6"/>
    <tableColumn id="7" xr3:uid="{00000000-0010-0000-0F00-000007000000}" name="Bachgen:_x000a_Blynyddoedd 7 i 11"/>
    <tableColumn id="8" xr3:uid="{00000000-0010-0000-0F00-000008000000}" name="Merch"/>
    <tableColumn id="9" xr3:uid="{00000000-0010-0000-0F00-000009000000}" name="Merch:_x000a_Blynyddoedd 3 i 6"/>
    <tableColumn id="10" xr3:uid="{00000000-0010-0000-0F00-00000A000000}" name="Merch:_x000a_Blynyddoedd 7 i 11"/>
    <tableColumn id="11" xr3:uid="{00000000-0010-0000-0F00-00000B000000}" name="Disgyblion sy'n cyfeirio atynt eu hunain fel 'Arall'"/>
    <tableColumn id="12" xr3:uid="{00000000-0010-0000-0F00-00000C000000}" name="Disgyblion sy'n cyfeirio atynt eu hunain fel 'Arall':_x000a_Blynyddoedd 3 i 6"/>
    <tableColumn id="13" xr3:uid="{00000000-0010-0000-0F00-00000D000000}" name="Disgyblion sy'n cyfeirio atynt eu hunain fel 'Arall':_x000a_Blynyddoedd 7 i 11"/>
    <tableColumn id="14" xr3:uid="{00000000-0010-0000-0F00-00000E000000}" name="Dydw i ddim eisiau dweud"/>
    <tableColumn id="15" xr3:uid="{00000000-0010-0000-0F00-00000F000000}" name="Dydw i ddim eisiau dweud:_x000a_Blynyddoedd 3 i 6"/>
    <tableColumn id="16" xr3:uid="{00000000-0010-0000-0F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9b" altTextSummary="Tabl gydag 16 colofn. _x000a__x000a_Mae Colofn A yn dangos rhestr o gampau.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9c" displayName="tabl9c" ref="A2:AC64" totalsRowShown="0">
  <tableColumns count="29">
    <tableColumn id="1" xr3:uid="{00000000-0010-0000-1000-000001000000}" name=" "/>
    <tableColumn id="2" xr3:uid="{00000000-0010-0000-1000-000002000000}" name="Cymru"/>
    <tableColumn id="3" xr3:uid="{00000000-0010-0000-1000-000003000000}" name="Partneriaeth Chwaraeon Ranbarthol: Gogledd Cymru"/>
    <tableColumn id="4" xr3:uid="{00000000-0010-0000-1000-000004000000}" name="Ynys Môn"/>
    <tableColumn id="5" xr3:uid="{00000000-0010-0000-1000-000005000000}" name="Gwynedd"/>
    <tableColumn id="6" xr3:uid="{00000000-0010-0000-1000-000006000000}" name="Conwy"/>
    <tableColumn id="7" xr3:uid="{00000000-0010-0000-1000-000007000000}" name="Sir Ddinbych"/>
    <tableColumn id="8" xr3:uid="{00000000-0010-0000-1000-000008000000}" name="Sir y Fflint"/>
    <tableColumn id="9" xr3:uid="{00000000-0010-0000-1000-000009000000}" name="Wrecsam"/>
    <tableColumn id="10" xr3:uid="{00000000-0010-0000-1000-00000A000000}" name="Partneriaeth Chwaraeon Ranbarthol: Canolbarth Cymru"/>
    <tableColumn id="11" xr3:uid="{00000000-0010-0000-1000-00000B000000}" name="Powys"/>
    <tableColumn id="12" xr3:uid="{00000000-0010-0000-1000-00000C000000}" name="Ceredigion"/>
    <tableColumn id="13" xr3:uid="{00000000-0010-0000-1000-00000D000000}" name="Partneriaeth Chwaraeon Ranbarthol: Gorllewin Cymru"/>
    <tableColumn id="14" xr3:uid="{00000000-0010-0000-1000-00000E000000}" name="Sir Benfro"/>
    <tableColumn id="15" xr3:uid="{00000000-0010-0000-1000-00000F000000}" name="Sir Gaerfyrddin"/>
    <tableColumn id="16" xr3:uid="{00000000-0010-0000-1000-000010000000}" name="Abertawe"/>
    <tableColumn id="17" xr3:uid="{00000000-0010-0000-1000-000011000000}" name="Castell-nedd Port Talbot"/>
    <tableColumn id="18" xr3:uid="{00000000-0010-0000-1000-000012000000}" name="Partneriaeth Chwaraeon Ranbarthol: Canolbarth y De"/>
    <tableColumn id="19" xr3:uid="{00000000-0010-0000-1000-000013000000}" name="Pen-y-bont ar Ogwr"/>
    <tableColumn id="20" xr3:uid="{00000000-0010-0000-1000-000014000000}" name="Bro Morgannwg"/>
    <tableColumn id="21" xr3:uid="{00000000-0010-0000-1000-000015000000}" name="Caerdydd"/>
    <tableColumn id="22" xr3:uid="{00000000-0010-0000-1000-000016000000}" name="Rhondda Cynon Taf"/>
    <tableColumn id="23" xr3:uid="{00000000-0010-0000-1000-000017000000}" name="Merthyr Tudful"/>
    <tableColumn id="24" xr3:uid="{00000000-0010-0000-1000-000018000000}" name="Partneriaeth Chwaraeon Ranbarthol: Gwent"/>
    <tableColumn id="25" xr3:uid="{00000000-0010-0000-1000-000019000000}" name="Caerffili"/>
    <tableColumn id="26" xr3:uid="{00000000-0010-0000-1000-00001A000000}" name="Blaenau Gwent"/>
    <tableColumn id="27" xr3:uid="{00000000-0010-0000-1000-00001B000000}" name="Torfaen"/>
    <tableColumn id="28" xr3:uid="{00000000-0010-0000-1000-00001C000000}" name="Sir Fynwy"/>
    <tableColumn id="29" xr3:uid="{00000000-0010-0000-10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9c" altTextSummary="Tabl gyda 29 colofn _x000a__x000a_Mae Colofn A yn dangos rhestr o gampau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10a" displayName="tabl10a" ref="A2:P30" totalsRowShown="0">
  <tableColumns count="16">
    <tableColumn id="1" xr3:uid="{00000000-0010-0000-1100-000001000000}" name=" "/>
    <tableColumn id="2" xr3:uid="{00000000-0010-0000-1100-000002000000}" name="Pawb"/>
    <tableColumn id="3" xr3:uid="{00000000-0010-0000-1100-000003000000}" name="Pawb:_x000a_Blynyddoedd 3 i 6"/>
    <tableColumn id="4" xr3:uid="{00000000-0010-0000-1100-000004000000}" name="Pawb:_x000a_Blynyddoedd 7 i 11"/>
    <tableColumn id="5" xr3:uid="{00000000-0010-0000-1100-000005000000}" name="Bachgen"/>
    <tableColumn id="6" xr3:uid="{00000000-0010-0000-1100-000006000000}" name="Bachgen:_x000a_Blynyddoedd 3 i 6"/>
    <tableColumn id="7" xr3:uid="{00000000-0010-0000-1100-000007000000}" name="Bachgen:_x000a_Blynyddoedd 7 i 11"/>
    <tableColumn id="8" xr3:uid="{00000000-0010-0000-1100-000008000000}" name="Merch"/>
    <tableColumn id="9" xr3:uid="{00000000-0010-0000-1100-000009000000}" name="Merch:_x000a_Blynyddoedd 3 i 6"/>
    <tableColumn id="10" xr3:uid="{00000000-0010-0000-1100-00000A000000}" name="Merch:_x000a_Blynyddoedd 7 i 11"/>
    <tableColumn id="11" xr3:uid="{00000000-0010-0000-1100-00000B000000}" name="Disgyblion sy'n cyfeirio atynt eu hunain fel 'Arall'"/>
    <tableColumn id="12" xr3:uid="{00000000-0010-0000-1100-00000C000000}" name="Disgyblion sy'n cyfeirio atynt eu hunain fel 'Arall':_x000a_Blynyddoedd 3 i 6"/>
    <tableColumn id="13" xr3:uid="{00000000-0010-0000-1100-00000D000000}" name="Disgyblion sy'n cyfeirio atynt eu hunain fel 'Arall':_x000a_Blynyddoedd 7 i 11"/>
    <tableColumn id="14" xr3:uid="{00000000-0010-0000-1100-00000E000000}" name="Dydw i ddim eisiau dweud"/>
    <tableColumn id="15" xr3:uid="{00000000-0010-0000-1100-00000F000000}" name="Dydw i ddim eisiau dweud:_x000a_Blynyddoedd 3 i 6"/>
    <tableColumn id="16" xr3:uid="{00000000-0010-0000-11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0a" altTextSummary="Tabl gydag 16 colofn. _x000a__x000a_Mae Colofn A yn dangos rhestr o lefelau daearyddol. Dyma’r lefelau hyn: Ardaloedd Partneriaeth Chwaraeon Cenedlaethol, Rhanbarthol, ac Awdurdod Lleol.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10b" displayName="tabl10b" ref="A2:P64" totalsRowShown="0">
  <tableColumns count="16">
    <tableColumn id="1" xr3:uid="{00000000-0010-0000-1200-000001000000}" name=" "/>
    <tableColumn id="2" xr3:uid="{00000000-0010-0000-1200-000002000000}" name="Pawb"/>
    <tableColumn id="3" xr3:uid="{00000000-0010-0000-1200-000003000000}" name="Pawb:_x000a_Blynyddoedd 3 i 6"/>
    <tableColumn id="4" xr3:uid="{00000000-0010-0000-1200-000004000000}" name="Pawb:_x000a_Blynyddoedd 7 i 11"/>
    <tableColumn id="5" xr3:uid="{00000000-0010-0000-1200-000005000000}" name="Bachgen"/>
    <tableColumn id="6" xr3:uid="{00000000-0010-0000-1200-000006000000}" name="Bachgen:_x000a_Blynyddoedd 3 i 6"/>
    <tableColumn id="7" xr3:uid="{00000000-0010-0000-1200-000007000000}" name="Bachgen:_x000a_Blynyddoedd 7 i 11"/>
    <tableColumn id="8" xr3:uid="{00000000-0010-0000-1200-000008000000}" name="Merch"/>
    <tableColumn id="9" xr3:uid="{00000000-0010-0000-1200-000009000000}" name="Merch:_x000a_Blynyddoedd 3 i 6"/>
    <tableColumn id="10" xr3:uid="{00000000-0010-0000-1200-00000A000000}" name="Merch:_x000a_Blynyddoedd 7 i 11"/>
    <tableColumn id="11" xr3:uid="{00000000-0010-0000-1200-00000B000000}" name="Disgyblion sy'n cyfeirio atynt eu hunain fel 'Arall'"/>
    <tableColumn id="12" xr3:uid="{00000000-0010-0000-1200-00000C000000}" name="Disgyblion sy'n cyfeirio atynt eu hunain fel 'Arall':_x000a_Blynyddoedd 3 i 6"/>
    <tableColumn id="13" xr3:uid="{00000000-0010-0000-1200-00000D000000}" name="Disgyblion sy'n cyfeirio atynt eu hunain fel 'Arall':_x000a_Blynyddoedd 7 i 11"/>
    <tableColumn id="14" xr3:uid="{00000000-0010-0000-1200-00000E000000}" name="Dydw i ddim eisiau dweud"/>
    <tableColumn id="15" xr3:uid="{00000000-0010-0000-1200-00000F000000}" name="Dydw i ddim eisiau dweud:_x000a_Blynyddoedd 3 i 6"/>
    <tableColumn id="16" xr3:uid="{00000000-0010-0000-12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0b" altTextSummary="Tabl gydag 16 colofn. _x000a__x000a_Mae Colofn A yn dangos rhestr o gampau.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ampl" displayName="sampl" ref="A2:E91" totalsRowShown="0">
  <tableColumns count="5">
    <tableColumn id="1" xr3:uid="{00000000-0010-0000-0100-000001000000}" name="Dadansoddiad"/>
    <tableColumn id="2" xr3:uid="{00000000-0010-0000-0100-000002000000}" name="Maint sampl heb ei phwysoli"/>
    <tableColumn id="3" xr3:uid="{00000000-0010-0000-0100-000003000000}" name="Maint poblogaeth"/>
    <tableColumn id="4" xr3:uid="{00000000-0010-0000-0100-000004000000}" name="Cyfradd ymateb"/>
    <tableColumn id="5" xr3:uid="{00000000-0010-0000-0100-000005000000}" name="Lwfans ansicrwydd" dataDxfId="0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Sampl" altTextSummary="Dau dabl sy'n disgrifio ansawdd y data._x000a__x000a_Mae Tabl 1 yn dangos data sy'n nodi ansawdd y data. Mae gan Dabl 1 5 colofn._x000a__x000a_Mae Colofn A yn dangos rhestr o grwpiau demograffig._x000a__x000a_Mae Colofnau B i D yn dangos gwahanol feintiau poblogaeth. Mae Colofn E yn dangos Lwfans Gwallau o fewn y data._x000a__x000a_Mae Tabl 2 yn dangos allwedd ar gyfer ansawdd y data drwy gydol y ddogfen._x000a__x000a_Mae Colofn A yn dangos rhestr o lythrennau._x000a__x000a_Mae Colofn B yn dangos y categorïau cyfatebol o ran ansawdd y data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3000000}" name="tabl10c" displayName="tabl10c" ref="A2:AC64" totalsRowShown="0">
  <tableColumns count="29">
    <tableColumn id="1" xr3:uid="{00000000-0010-0000-1300-000001000000}" name=" "/>
    <tableColumn id="2" xr3:uid="{00000000-0010-0000-1300-000002000000}" name="Cymru"/>
    <tableColumn id="3" xr3:uid="{00000000-0010-0000-1300-000003000000}" name="Partneriaeth Chwaraeon Ranbarthol: Gogledd Cymru"/>
    <tableColumn id="4" xr3:uid="{00000000-0010-0000-1300-000004000000}" name="Ynys Môn"/>
    <tableColumn id="5" xr3:uid="{00000000-0010-0000-1300-000005000000}" name="Gwynedd"/>
    <tableColumn id="6" xr3:uid="{00000000-0010-0000-1300-000006000000}" name="Conwy"/>
    <tableColumn id="7" xr3:uid="{00000000-0010-0000-1300-000007000000}" name="Sir Ddinbych"/>
    <tableColumn id="8" xr3:uid="{00000000-0010-0000-1300-000008000000}" name="Sir y Fflint"/>
    <tableColumn id="9" xr3:uid="{00000000-0010-0000-1300-000009000000}" name="Wrecsam"/>
    <tableColumn id="10" xr3:uid="{00000000-0010-0000-1300-00000A000000}" name="Partneriaeth Chwaraeon Ranbarthol: Canolbarth Cymru"/>
    <tableColumn id="11" xr3:uid="{00000000-0010-0000-1300-00000B000000}" name="Powys"/>
    <tableColumn id="12" xr3:uid="{00000000-0010-0000-1300-00000C000000}" name="Ceredigion"/>
    <tableColumn id="13" xr3:uid="{00000000-0010-0000-1300-00000D000000}" name="Partneriaeth Chwaraeon Ranbarthol: Gorllewin Cymru"/>
    <tableColumn id="14" xr3:uid="{00000000-0010-0000-1300-00000E000000}" name="Sir Benfro"/>
    <tableColumn id="15" xr3:uid="{00000000-0010-0000-1300-00000F000000}" name="Sir Gaerfyrddin"/>
    <tableColumn id="16" xr3:uid="{00000000-0010-0000-1300-000010000000}" name="Abertawe"/>
    <tableColumn id="17" xr3:uid="{00000000-0010-0000-1300-000011000000}" name="Castell-nedd Port Talbot"/>
    <tableColumn id="18" xr3:uid="{00000000-0010-0000-1300-000012000000}" name="Partneriaeth Chwaraeon Ranbarthol: Canolbarth y De"/>
    <tableColumn id="19" xr3:uid="{00000000-0010-0000-1300-000013000000}" name="Pen-y-bont ar Ogwr"/>
    <tableColumn id="20" xr3:uid="{00000000-0010-0000-1300-000014000000}" name="Bro Morgannwg"/>
    <tableColumn id="21" xr3:uid="{00000000-0010-0000-1300-000015000000}" name="Caerdydd"/>
    <tableColumn id="22" xr3:uid="{00000000-0010-0000-1300-000016000000}" name="Rhondda Cynon Taf"/>
    <tableColumn id="23" xr3:uid="{00000000-0010-0000-1300-000017000000}" name="Merthyr Tudful"/>
    <tableColumn id="24" xr3:uid="{00000000-0010-0000-1300-000018000000}" name="Partneriaeth Chwaraeon Ranbarthol: Gwent"/>
    <tableColumn id="25" xr3:uid="{00000000-0010-0000-1300-000019000000}" name="Caerffili"/>
    <tableColumn id="26" xr3:uid="{00000000-0010-0000-1300-00001A000000}" name="Blaenau Gwent"/>
    <tableColumn id="27" xr3:uid="{00000000-0010-0000-1300-00001B000000}" name="Torfaen"/>
    <tableColumn id="28" xr3:uid="{00000000-0010-0000-1300-00001C000000}" name="Sir Fynwy"/>
    <tableColumn id="29" xr3:uid="{00000000-0010-0000-13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0c" altTextSummary="Tabl gyda 29 colofn _x000a__x000a_Mae Colofn A yn dangos rhestr o gampau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11a" displayName="tabl11a" ref="A2:B64" totalsRowShown="0">
  <tableColumns count="2">
    <tableColumn id="1" xr3:uid="{00000000-0010-0000-1400-000001000000}" name=" "/>
    <tableColumn id="2" xr3:uid="{00000000-0010-0000-1400-000002000000}" name="Cymru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1a" altTextSummary="Tabl gyda 2 golofn _x000a__x000a_Mae Colofn A yn dangos rhestr o gampau. _x000a__x000a_Mae Colofn B yn dangos y gyfran Genedlaethol o ddisgyblion sy'n cymryd rhan ym mhob camp sydd ag anabledd neu nam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5000000}" name="tabl11b" displayName="tabl11b" ref="A2:B16" totalsRowShown="0">
  <tableColumns count="2">
    <tableColumn id="1" xr3:uid="{00000000-0010-0000-1500-000001000000}" name=" "/>
    <tableColumn id="2" xr3:uid="{00000000-0010-0000-1500-000002000000}" name="Cymru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1b" altTextSummary="Tabl gyda 2 golofn _x000a__x000a_Mae Colofn A yn dangos rhestr o ffyrdd y mae disgyblion sydd ag anabledd neu nam yn cymryd rhan mewn chwaraeon._x000a__x000a_Mae Colofn B yn dangos y gyfran genedlaethol o ddisgyblion sy'n defnyddio'r dulliau hyn i gymryd rhan. 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6000000}" name="tabl11c" displayName="tabl11c" ref="A2:I64" totalsRowShown="0">
  <tableColumns count="9">
    <tableColumn id="1" xr3:uid="{00000000-0010-0000-1600-000001000000}" name=" "/>
    <tableColumn id="2" xr3:uid="{00000000-0010-0000-1600-000002000000}" name="Yn eistedd (yn defnyddio cadair neu ar y llawr)"/>
    <tableColumn id="3" xr3:uid="{00000000-0010-0000-1600-000003000000}" name="Yn sefyll"/>
    <tableColumn id="4" xr3:uid="{00000000-0010-0000-1600-000004000000}" name="Gyda chefnogaeth person sy'n dywysydd i mi / person arall "/>
    <tableColumn id="5" xr3:uid="{00000000-0010-0000-1600-000005000000}" name="Gan ddefnyddio Makaton / Iaith Arwyddion Prydain"/>
    <tableColumn id="6" xr3:uid="{00000000-0010-0000-1600-000006000000}" name="Gan ddefnyddio prosthetig, fel llafn neu fraich  "/>
    <tableColumn id="7" xr3:uid="{00000000-0010-0000-1600-000007000000}" name="Gan ddefnyddio offer, fel ffrâm neu gymorth cerdded  "/>
    <tableColumn id="8" xr3:uid="{00000000-0010-0000-1600-000008000000}" name="Arall"/>
    <tableColumn id="9" xr3:uid="{00000000-0010-0000-1600-000009000000}" name="Gwell gen i beidio dweu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1c" altTextSummary="Tabl gydag 9 colofn. _x000a__x000a_Mae Colofn A yn dangos rhestr o gampau_x000a__x000a_Mae Colofnau B i I yn dangos y gwahanol ffyrdd y gall disgyblion sydd ag anabledd neu nam eu defnyddio i gymryd rhan mewn chwaraeon. 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7000000}" name="tabl12a" displayName="tabl12a" ref="A2:P64" totalsRowShown="0">
  <tableColumns count="16">
    <tableColumn id="1" xr3:uid="{00000000-0010-0000-1700-000001000000}" name=" "/>
    <tableColumn id="2" xr3:uid="{00000000-0010-0000-1700-000002000000}" name="Pawb"/>
    <tableColumn id="3" xr3:uid="{00000000-0010-0000-1700-000003000000}" name="Pawb:_x000a_Blynyddoedd 3 i 6"/>
    <tableColumn id="4" xr3:uid="{00000000-0010-0000-1700-000004000000}" name="Pawb:_x000a_Blynyddoedd 7 i 11"/>
    <tableColumn id="5" xr3:uid="{00000000-0010-0000-1700-000005000000}" name="Bachgen"/>
    <tableColumn id="6" xr3:uid="{00000000-0010-0000-1700-000006000000}" name="Bachgen:_x000a_Blynyddoedd 3 i 6"/>
    <tableColumn id="7" xr3:uid="{00000000-0010-0000-1700-000007000000}" name="Bachgen:_x000a_Blynyddoedd 7 i 11"/>
    <tableColumn id="8" xr3:uid="{00000000-0010-0000-1700-000008000000}" name="Merch"/>
    <tableColumn id="9" xr3:uid="{00000000-0010-0000-1700-000009000000}" name="Merch:_x000a_Blynyddoedd 3 i 6"/>
    <tableColumn id="10" xr3:uid="{00000000-0010-0000-1700-00000A000000}" name="Merch:_x000a_Blynyddoedd 7 i 11"/>
    <tableColumn id="11" xr3:uid="{00000000-0010-0000-1700-00000B000000}" name="Disgyblion sy'n cyfeirio atynt eu hunain fel 'Arall'"/>
    <tableColumn id="12" xr3:uid="{00000000-0010-0000-1700-00000C000000}" name="Disgyblion sy'n cyfeirio atynt eu hunain fel 'Arall':_x000a_Blynyddoedd 3 i 6"/>
    <tableColumn id="13" xr3:uid="{00000000-0010-0000-1700-00000D000000}" name="Disgyblion sy'n cyfeirio atynt eu hunain fel 'Arall':_x000a_Blynyddoedd 7 i 11"/>
    <tableColumn id="14" xr3:uid="{00000000-0010-0000-1700-00000E000000}" name="Dydw i ddim eisiau dweud"/>
    <tableColumn id="15" xr3:uid="{00000000-0010-0000-1700-00000F000000}" name="Dydw i ddim eisiau dweud:_x000a_Blynyddoedd 3 i 6"/>
    <tableColumn id="16" xr3:uid="{00000000-0010-0000-17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2a" altTextSummary="Tabl gydag 16 colofn. _x000a__x000a_Mae Colofn A yn dangos rhestr o gampau.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8000000}" name="tabl12b" displayName="tabl12b" ref="A2:AC64" totalsRowShown="0">
  <tableColumns count="29">
    <tableColumn id="1" xr3:uid="{00000000-0010-0000-1800-000001000000}" name=" "/>
    <tableColumn id="2" xr3:uid="{00000000-0010-0000-1800-000002000000}" name="Cymru"/>
    <tableColumn id="3" xr3:uid="{00000000-0010-0000-1800-000003000000}" name="Partneriaeth Chwaraeon Ranbarthol: Gogledd Cymru"/>
    <tableColumn id="4" xr3:uid="{00000000-0010-0000-1800-000004000000}" name="Ynys Môn"/>
    <tableColumn id="5" xr3:uid="{00000000-0010-0000-1800-000005000000}" name="Gwynedd"/>
    <tableColumn id="6" xr3:uid="{00000000-0010-0000-1800-000006000000}" name="Conwy"/>
    <tableColumn id="7" xr3:uid="{00000000-0010-0000-1800-000007000000}" name="Sir Ddinbych"/>
    <tableColumn id="8" xr3:uid="{00000000-0010-0000-1800-000008000000}" name="Sir y Fflint"/>
    <tableColumn id="9" xr3:uid="{00000000-0010-0000-1800-000009000000}" name="Wrecsam"/>
    <tableColumn id="10" xr3:uid="{00000000-0010-0000-1800-00000A000000}" name="Partneriaeth Chwaraeon Ranbarthol: Canolbarth Cymru"/>
    <tableColumn id="11" xr3:uid="{00000000-0010-0000-1800-00000B000000}" name="Powys"/>
    <tableColumn id="12" xr3:uid="{00000000-0010-0000-1800-00000C000000}" name="Ceredigion"/>
    <tableColumn id="13" xr3:uid="{00000000-0010-0000-1800-00000D000000}" name="Partneriaeth Chwaraeon Ranbarthol: Gorllewin Cymru"/>
    <tableColumn id="14" xr3:uid="{00000000-0010-0000-1800-00000E000000}" name="Sir Benfro"/>
    <tableColumn id="15" xr3:uid="{00000000-0010-0000-1800-00000F000000}" name="Sir Gaerfyrddin"/>
    <tableColumn id="16" xr3:uid="{00000000-0010-0000-1800-000010000000}" name="Abertawe"/>
    <tableColumn id="17" xr3:uid="{00000000-0010-0000-1800-000011000000}" name="Castell-nedd Port Talbot"/>
    <tableColumn id="18" xr3:uid="{00000000-0010-0000-1800-000012000000}" name="Partneriaeth Chwaraeon Ranbarthol: Canolbarth y De"/>
    <tableColumn id="19" xr3:uid="{00000000-0010-0000-1800-000013000000}" name="Pen-y-bont ar Ogwr"/>
    <tableColumn id="20" xr3:uid="{00000000-0010-0000-1800-000014000000}" name="Bro Morgannwg"/>
    <tableColumn id="21" xr3:uid="{00000000-0010-0000-1800-000015000000}" name="Caerdydd"/>
    <tableColumn id="22" xr3:uid="{00000000-0010-0000-1800-000016000000}" name="Rhondda Cynon Taf"/>
    <tableColumn id="23" xr3:uid="{00000000-0010-0000-1800-000017000000}" name="Merthyr Tudful"/>
    <tableColumn id="24" xr3:uid="{00000000-0010-0000-1800-000018000000}" name="Partneriaeth Chwaraeon Ranbarthol: Gwent"/>
    <tableColumn id="25" xr3:uid="{00000000-0010-0000-1800-000019000000}" name="Caerffili"/>
    <tableColumn id="26" xr3:uid="{00000000-0010-0000-1800-00001A000000}" name="Blaenau Gwent"/>
    <tableColumn id="27" xr3:uid="{00000000-0010-0000-1800-00001B000000}" name="Torfaen"/>
    <tableColumn id="28" xr3:uid="{00000000-0010-0000-1800-00001C000000}" name="Sir Fynwy"/>
    <tableColumn id="29" xr3:uid="{00000000-0010-0000-18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2b" altTextSummary="Tabl gyda 29 colofn _x000a__x000a_Mae Colofn A yn dangos rhestr o gampau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9000000}" name="tabl12c" displayName="tabl12c" ref="A2:B64" totalsRowShown="0">
  <tableColumns count="2">
    <tableColumn id="1" xr3:uid="{00000000-0010-0000-1900-000001000000}" name=" "/>
    <tableColumn id="2" xr3:uid="{00000000-0010-0000-1900-000002000000}" name="Cymru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2c" altTextSummary="Tabl gydag 2 colofn. _x000a__x000a_Mae Colofn A yn dangos rhestr o gampau _x000a__x000a_Mae Colofn B yn dangos cyfran genedlaethol y disgyblion sydd ag anabledd neu nam sydd â Galw nas Bodlonir ar gyfer bob camp. 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A000000}" name="tabl13a" displayName="tabl13a" ref="A2:P64" totalsRowShown="0">
  <tableColumns count="16">
    <tableColumn id="1" xr3:uid="{00000000-0010-0000-1A00-000001000000}" name=" "/>
    <tableColumn id="2" xr3:uid="{00000000-0010-0000-1A00-000002000000}" name="Pawb"/>
    <tableColumn id="3" xr3:uid="{00000000-0010-0000-1A00-000003000000}" name="Pawb:_x000a_Blynyddoedd 3 i 6"/>
    <tableColumn id="4" xr3:uid="{00000000-0010-0000-1A00-000004000000}" name="Pawb:_x000a_Blynyddoedd 7 i 11"/>
    <tableColumn id="5" xr3:uid="{00000000-0010-0000-1A00-000005000000}" name="Bachgen"/>
    <tableColumn id="6" xr3:uid="{00000000-0010-0000-1A00-000006000000}" name="Bachgen:_x000a_Blynyddoedd 3 i 6"/>
    <tableColumn id="7" xr3:uid="{00000000-0010-0000-1A00-000007000000}" name="Bachgen:_x000a_Blynyddoedd 7 i 11"/>
    <tableColumn id="8" xr3:uid="{00000000-0010-0000-1A00-000008000000}" name="Merch"/>
    <tableColumn id="9" xr3:uid="{00000000-0010-0000-1A00-000009000000}" name="Merch:_x000a_Blynyddoedd 3 i 6"/>
    <tableColumn id="10" xr3:uid="{00000000-0010-0000-1A00-00000A000000}" name="Merch:_x000a_Blynyddoedd 7 i 11"/>
    <tableColumn id="11" xr3:uid="{00000000-0010-0000-1A00-00000B000000}" name="Disgyblion sy'n cyfeirio atynt eu hunain fel 'Arall'"/>
    <tableColumn id="12" xr3:uid="{00000000-0010-0000-1A00-00000C000000}" name="Disgyblion sy'n cyfeirio atynt eu hunain fel 'Arall':_x000a_Blynyddoedd 3 i 6"/>
    <tableColumn id="13" xr3:uid="{00000000-0010-0000-1A00-00000D000000}" name="Disgyblion sy'n cyfeirio atynt eu hunain fel 'Arall':_x000a_Blynyddoedd 7 i 11"/>
    <tableColumn id="14" xr3:uid="{00000000-0010-0000-1A00-00000E000000}" name="Dydw i ddim eisiau dweud"/>
    <tableColumn id="15" xr3:uid="{00000000-0010-0000-1A00-00000F000000}" name="Dydw i ddim eisiau dweud:_x000a_Blynyddoedd 3 i 6"/>
    <tableColumn id="16" xr3:uid="{00000000-0010-0000-1A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3a" altTextSummary="Tabl gydag 16 colofn _x000a__x000a_Mae Colofn A yn dangos rhestr o gampau.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B000000}" name="tabl13b" displayName="tabl13b" ref="A2:AC64" totalsRowShown="0">
  <tableColumns count="29">
    <tableColumn id="1" xr3:uid="{00000000-0010-0000-1B00-000001000000}" name=" "/>
    <tableColumn id="2" xr3:uid="{00000000-0010-0000-1B00-000002000000}" name="Cymru"/>
    <tableColumn id="3" xr3:uid="{00000000-0010-0000-1B00-000003000000}" name="Partneriaeth Chwaraeon Ranbarthol: Gogledd Cymru"/>
    <tableColumn id="4" xr3:uid="{00000000-0010-0000-1B00-000004000000}" name="Ynys Môn"/>
    <tableColumn id="5" xr3:uid="{00000000-0010-0000-1B00-000005000000}" name="Gwynedd"/>
    <tableColumn id="6" xr3:uid="{00000000-0010-0000-1B00-000006000000}" name="Conwy"/>
    <tableColumn id="7" xr3:uid="{00000000-0010-0000-1B00-000007000000}" name="Sir Ddinbych"/>
    <tableColumn id="8" xr3:uid="{00000000-0010-0000-1B00-000008000000}" name="Sir y Fflint"/>
    <tableColumn id="9" xr3:uid="{00000000-0010-0000-1B00-000009000000}" name="Wrecsam"/>
    <tableColumn id="10" xr3:uid="{00000000-0010-0000-1B00-00000A000000}" name="Partneriaeth Chwaraeon Ranbarthol: Canolbarth Cymru"/>
    <tableColumn id="11" xr3:uid="{00000000-0010-0000-1B00-00000B000000}" name="Powys"/>
    <tableColumn id="12" xr3:uid="{00000000-0010-0000-1B00-00000C000000}" name="Ceredigion"/>
    <tableColumn id="13" xr3:uid="{00000000-0010-0000-1B00-00000D000000}" name="Partneriaeth Chwaraeon Ranbarthol: Gorllewin Cymru"/>
    <tableColumn id="14" xr3:uid="{00000000-0010-0000-1B00-00000E000000}" name="Sir Benfro"/>
    <tableColumn id="15" xr3:uid="{00000000-0010-0000-1B00-00000F000000}" name="Sir Gaerfyrddin"/>
    <tableColumn id="16" xr3:uid="{00000000-0010-0000-1B00-000010000000}" name="Abertawe"/>
    <tableColumn id="17" xr3:uid="{00000000-0010-0000-1B00-000011000000}" name="Castell-nedd Port Talbot"/>
    <tableColumn id="18" xr3:uid="{00000000-0010-0000-1B00-000012000000}" name="Partneriaeth Chwaraeon Ranbarthol: Canolbarth y De"/>
    <tableColumn id="19" xr3:uid="{00000000-0010-0000-1B00-000013000000}" name="Pen-y-bont ar Ogwr"/>
    <tableColumn id="20" xr3:uid="{00000000-0010-0000-1B00-000014000000}" name="Bro Morgannwg"/>
    <tableColumn id="21" xr3:uid="{00000000-0010-0000-1B00-000015000000}" name="Caerdydd"/>
    <tableColumn id="22" xr3:uid="{00000000-0010-0000-1B00-000016000000}" name="Rhondda Cynon Taf"/>
    <tableColumn id="23" xr3:uid="{00000000-0010-0000-1B00-000017000000}" name="Merthyr Tudful"/>
    <tableColumn id="24" xr3:uid="{00000000-0010-0000-1B00-000018000000}" name="Partneriaeth Chwaraeon Ranbarthol: Gwent"/>
    <tableColumn id="25" xr3:uid="{00000000-0010-0000-1B00-000019000000}" name="Caerffili"/>
    <tableColumn id="26" xr3:uid="{00000000-0010-0000-1B00-00001A000000}" name="Blaenau Gwent"/>
    <tableColumn id="27" xr3:uid="{00000000-0010-0000-1B00-00001B000000}" name="Torfaen"/>
    <tableColumn id="28" xr3:uid="{00000000-0010-0000-1B00-00001C000000}" name="Sir Fynwy"/>
    <tableColumn id="29" xr3:uid="{00000000-0010-0000-1B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3b" altTextSummary="Tabl gydag 29 colofn _x000a__x000a_Mae Colofn A yn dangos rhestr o gampau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C000000}" name="tabl13c" displayName="tabl13c" ref="A2:B64" totalsRowShown="0">
  <tableColumns count="2">
    <tableColumn id="1" xr3:uid="{00000000-0010-0000-1C00-000001000000}" name=" "/>
    <tableColumn id="2" xr3:uid="{00000000-0010-0000-1C00-000002000000}" name="Cymru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3c" altTextSummary="Tabl gydag 2 colofn. _x000a__x000a_Mae Colofn A yn dangos rhestr o gampau _x000a__x000a_Mae Colofn B yn dangos cyfran genedlaethol y disgyblion sydd ag anabledd neu nam sydd â Galw heb ei Fodloni ar gyfer bob camp.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1" displayName="tabl1" ref="A2:F58" totalsRowShown="0">
  <tableColumns count="6">
    <tableColumn id="1" xr3:uid="{00000000-0010-0000-0200-000001000000}" name=" "/>
    <tableColumn id="2" xr3:uid="{00000000-0010-0000-0200-000002000000}" name="% y disgyblion sy'n cymryd rhan dair gwaith o leiaf mewn chwaraeon yr wythnos  "/>
    <tableColumn id="3" xr3:uid="{00000000-0010-0000-0200-000003000000}" name="% y disgyblion sy'n mwynhau gwersi AG 'yn fawr'"/>
    <tableColumn id="4" xr3:uid="{00000000-0010-0000-0200-000004000000}" name="% y disgyblion sy'n hyderus i roi cynnig ar chwaraeon newydd"/>
    <tableColumn id="5" xr3:uid="{00000000-0010-0000-0200-000005000000}" name="% y disgyblion sy'n meddwl bod y gwersi AG a chwaraeon ysgol yn eu helpu 'yn fawr' i gael ffordd o fyw iach   "/>
    <tableColumn id="6" xr3:uid="{00000000-0010-0000-0200-000006000000}" name="% y disgyblion sy'n meddwl bod syniadau'r disgyblion am AG a chwaraeon ysgol yn cael sylw 'bob amser'  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" altTextSummary="Tabl gyda 7 colofn._x000a__x000a_Mae Colofn A yn dangos rhestr o grwpiau demograffig. _x000a__x000a_Mae Colofnau B i F yn dangos data o gwestiynau allweddol o'r arolwg.  _x000a__x000a_Mae Colofn G yn dangos cyfanswm nifer yr ymatebion wedi’u pwysoli i bob cwestiwn, yn ôl grŵp demograffig. _x000a__x000a_Mae nodiadau technegol ychwanegol a dolen i'r dudalen cynnwys ar gael o dan y tabl. 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D000000}" name="tabl14a" displayName="tabl14a" ref="A2:P37" totalsRowShown="0">
  <tableColumns count="16">
    <tableColumn id="1" xr3:uid="{00000000-0010-0000-1D00-000001000000}" name=" "/>
    <tableColumn id="2" xr3:uid="{00000000-0010-0000-1D00-000002000000}" name="Pawb"/>
    <tableColumn id="3" xr3:uid="{00000000-0010-0000-1D00-000003000000}" name="Pawb:_x000a_Blynyddoedd 3 i 6"/>
    <tableColumn id="4" xr3:uid="{00000000-0010-0000-1D00-000004000000}" name="Pawb:_x000a_Blynyddoedd 7 i 11"/>
    <tableColumn id="5" xr3:uid="{00000000-0010-0000-1D00-000005000000}" name="Bachgen"/>
    <tableColumn id="6" xr3:uid="{00000000-0010-0000-1D00-000006000000}" name="Bachgen:_x000a_Blynyddoedd 3 i 6"/>
    <tableColumn id="7" xr3:uid="{00000000-0010-0000-1D00-000007000000}" name="Bachgen:_x000a_Blynyddoedd 7 i 11"/>
    <tableColumn id="8" xr3:uid="{00000000-0010-0000-1D00-000008000000}" name="Merch"/>
    <tableColumn id="9" xr3:uid="{00000000-0010-0000-1D00-000009000000}" name="Merch:_x000a_Blynyddoedd 3 i 6"/>
    <tableColumn id="10" xr3:uid="{00000000-0010-0000-1D00-00000A000000}" name="Merch:_x000a_Blynyddoedd 7 i 11"/>
    <tableColumn id="11" xr3:uid="{00000000-0010-0000-1D00-00000B000000}" name="Disgyblion sy'n cyfeirio atynt eu hunain fel 'Arall'"/>
    <tableColumn id="12" xr3:uid="{00000000-0010-0000-1D00-00000C000000}" name="Disgyblion sy'n cyfeirio atynt eu hunain fel 'Arall':_x000a_Blynyddoedd 3 i 6"/>
    <tableColumn id="13" xr3:uid="{00000000-0010-0000-1D00-00000D000000}" name="Disgyblion sy'n cyfeirio atynt eu hunain fel 'Arall':_x000a_Blynyddoedd 7 i 11"/>
    <tableColumn id="14" xr3:uid="{00000000-0010-0000-1D00-00000E000000}" name="Dydw i ddim eisiau dweud"/>
    <tableColumn id="15" xr3:uid="{00000000-0010-0000-1D00-00000F000000}" name="Dydw i ddim eisiau dweud:_x000a_Blynyddoedd 3 i 6"/>
    <tableColumn id="16" xr3:uid="{00000000-0010-0000-1D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4a" altTextSummary="Tabl gydag 16 colofn _x000a__x000a_Mae Colofn A yn dangos rhestr o gwestiynau ac opsiynau ymateb.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Additional technical notes and a link to the contents page sit beneath the table. 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E000000}" name="tabl14b" displayName="tabl14b" ref="A2:AC37" totalsRowShown="0">
  <tableColumns count="29">
    <tableColumn id="1" xr3:uid="{00000000-0010-0000-1E00-000001000000}" name=" "/>
    <tableColumn id="2" xr3:uid="{00000000-0010-0000-1E00-000002000000}" name="Cymru"/>
    <tableColumn id="3" xr3:uid="{00000000-0010-0000-1E00-000003000000}" name="Partneriaeth Chwaraeon Ranbarthol: Gogledd Cymru"/>
    <tableColumn id="4" xr3:uid="{00000000-0010-0000-1E00-000004000000}" name="Ynys Môn"/>
    <tableColumn id="5" xr3:uid="{00000000-0010-0000-1E00-000005000000}" name="Gwynedd"/>
    <tableColumn id="6" xr3:uid="{00000000-0010-0000-1E00-000006000000}" name="Conwy"/>
    <tableColumn id="7" xr3:uid="{00000000-0010-0000-1E00-000007000000}" name="Sir Ddinbych"/>
    <tableColumn id="8" xr3:uid="{00000000-0010-0000-1E00-000008000000}" name="Sir y Fflint"/>
    <tableColumn id="9" xr3:uid="{00000000-0010-0000-1E00-000009000000}" name="Wrecsam"/>
    <tableColumn id="10" xr3:uid="{00000000-0010-0000-1E00-00000A000000}" name="Partneriaeth Chwaraeon Ranbarthol: Canolbarth Cymru"/>
    <tableColumn id="11" xr3:uid="{00000000-0010-0000-1E00-00000B000000}" name="Powys"/>
    <tableColumn id="12" xr3:uid="{00000000-0010-0000-1E00-00000C000000}" name="Ceredigion"/>
    <tableColumn id="13" xr3:uid="{00000000-0010-0000-1E00-00000D000000}" name="Partneriaeth Chwaraeon Ranbarthol: Gorllewin Cymru"/>
    <tableColumn id="14" xr3:uid="{00000000-0010-0000-1E00-00000E000000}" name="Sir Benfro"/>
    <tableColumn id="15" xr3:uid="{00000000-0010-0000-1E00-00000F000000}" name="Sir Gaerfyrddin"/>
    <tableColumn id="16" xr3:uid="{00000000-0010-0000-1E00-000010000000}" name="Abertawe"/>
    <tableColumn id="17" xr3:uid="{00000000-0010-0000-1E00-000011000000}" name="Castell-nedd Port Talbot"/>
    <tableColumn id="18" xr3:uid="{00000000-0010-0000-1E00-000012000000}" name="Partneriaeth Chwaraeon Ranbarthol: Canolbarth y De"/>
    <tableColumn id="19" xr3:uid="{00000000-0010-0000-1E00-000013000000}" name="Pen-y-bont ar Ogwr"/>
    <tableColumn id="20" xr3:uid="{00000000-0010-0000-1E00-000014000000}" name="Bro Morgannwg"/>
    <tableColumn id="21" xr3:uid="{00000000-0010-0000-1E00-000015000000}" name="Caerdydd"/>
    <tableColumn id="22" xr3:uid="{00000000-0010-0000-1E00-000016000000}" name="Rhondda Cynon Taf"/>
    <tableColumn id="23" xr3:uid="{00000000-0010-0000-1E00-000017000000}" name="Merthyr Tudful"/>
    <tableColumn id="24" xr3:uid="{00000000-0010-0000-1E00-000018000000}" name="Partneriaeth Chwaraeon Ranbarthol: Gwent"/>
    <tableColumn id="25" xr3:uid="{00000000-0010-0000-1E00-000019000000}" name="Caerffili"/>
    <tableColumn id="26" xr3:uid="{00000000-0010-0000-1E00-00001A000000}" name="Blaenau Gwent"/>
    <tableColumn id="27" xr3:uid="{00000000-0010-0000-1E00-00001B000000}" name="Torfaen"/>
    <tableColumn id="28" xr3:uid="{00000000-0010-0000-1E00-00001C000000}" name="Sir Fynwy"/>
    <tableColumn id="29" xr3:uid="{00000000-0010-0000-1E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4b" altTextSummary="Tabl gydag 29 colofn. _x000a__x000a_Mae Colofn A yn dangos rhestr o gwestiynau ac opsiynau ymateb.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F000000}" name="tabl15a" displayName="tabl15a" ref="A2:P21" totalsRowShown="0">
  <tableColumns count="16">
    <tableColumn id="1" xr3:uid="{00000000-0010-0000-1F00-000001000000}" name=" "/>
    <tableColumn id="2" xr3:uid="{00000000-0010-0000-1F00-000002000000}" name="Pawb"/>
    <tableColumn id="3" xr3:uid="{00000000-0010-0000-1F00-000003000000}" name="Pawb:_x000a_Blynyddoedd 3 i 6"/>
    <tableColumn id="4" xr3:uid="{00000000-0010-0000-1F00-000004000000}" name="Pawb:_x000a_Blynyddoedd 7 i 11"/>
    <tableColumn id="5" xr3:uid="{00000000-0010-0000-1F00-000005000000}" name="Bachgen"/>
    <tableColumn id="6" xr3:uid="{00000000-0010-0000-1F00-000006000000}" name="Bachgen:_x000a_Blynyddoedd 3 i 6"/>
    <tableColumn id="7" xr3:uid="{00000000-0010-0000-1F00-000007000000}" name="Bachgen:_x000a_Blynyddoedd 7 i 11"/>
    <tableColumn id="8" xr3:uid="{00000000-0010-0000-1F00-000008000000}" name="Merch"/>
    <tableColumn id="9" xr3:uid="{00000000-0010-0000-1F00-000009000000}" name="Merch:_x000a_Blynyddoedd 3 i 6"/>
    <tableColumn id="10" xr3:uid="{00000000-0010-0000-1F00-00000A000000}" name="Merch:_x000a_Blynyddoedd 7 i 11"/>
    <tableColumn id="11" xr3:uid="{00000000-0010-0000-1F00-00000B000000}" name="Disgyblion sy'n cyfeirio atynt eu hunain fel 'Arall'"/>
    <tableColumn id="12" xr3:uid="{00000000-0010-0000-1F00-00000C000000}" name="Disgyblion sy'n cyfeirio atynt eu hunain fel 'Arall':_x000a_Blynyddoedd 3 i 6"/>
    <tableColumn id="13" xr3:uid="{00000000-0010-0000-1F00-00000D000000}" name="Disgyblion sy'n cyfeirio atynt eu hunain fel 'Arall':_x000a_Blynyddoedd 7 i 11"/>
    <tableColumn id="14" xr3:uid="{00000000-0010-0000-1F00-00000E000000}" name="Dydw i ddim eisiau dweud"/>
    <tableColumn id="15" xr3:uid="{00000000-0010-0000-1F00-00000F000000}" name="Dydw i ddim eisiau dweud:_x000a_Blynyddoedd 3 i 6"/>
    <tableColumn id="16" xr3:uid="{00000000-0010-0000-1F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5a" altTextSummary="Tabl gydag 16 colofn _x000a__x000a_Mae Colofn A yn dangos cwestiwn a rhestr o opsiynau ymateb. 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0000000}" name="tabl15b" displayName="tabl15b" ref="A2:AC21" totalsRowShown="0">
  <tableColumns count="29">
    <tableColumn id="1" xr3:uid="{00000000-0010-0000-2000-000001000000}" name=" "/>
    <tableColumn id="2" xr3:uid="{00000000-0010-0000-2000-000002000000}" name="Cymru"/>
    <tableColumn id="3" xr3:uid="{00000000-0010-0000-2000-000003000000}" name="Partneriaeth Chwaraeon Ranbarthol: Gogledd Cymru"/>
    <tableColumn id="4" xr3:uid="{00000000-0010-0000-2000-000004000000}" name="Ynys Môn"/>
    <tableColumn id="5" xr3:uid="{00000000-0010-0000-2000-000005000000}" name="Gwynedd"/>
    <tableColumn id="6" xr3:uid="{00000000-0010-0000-2000-000006000000}" name="Conwy"/>
    <tableColumn id="7" xr3:uid="{00000000-0010-0000-2000-000007000000}" name="Sir Ddinbych"/>
    <tableColumn id="8" xr3:uid="{00000000-0010-0000-2000-000008000000}" name="Sir y Fflint"/>
    <tableColumn id="9" xr3:uid="{00000000-0010-0000-2000-000009000000}" name="Wrecsam"/>
    <tableColumn id="10" xr3:uid="{00000000-0010-0000-2000-00000A000000}" name="Partneriaeth Chwaraeon Ranbarthol: Canolbarth Cymru"/>
    <tableColumn id="11" xr3:uid="{00000000-0010-0000-2000-00000B000000}" name="Powys"/>
    <tableColumn id="12" xr3:uid="{00000000-0010-0000-2000-00000C000000}" name="Ceredigion"/>
    <tableColumn id="13" xr3:uid="{00000000-0010-0000-2000-00000D000000}" name="Partneriaeth Chwaraeon Ranbarthol: Gorllewin Cymru"/>
    <tableColumn id="14" xr3:uid="{00000000-0010-0000-2000-00000E000000}" name="Sir Benfro"/>
    <tableColumn id="15" xr3:uid="{00000000-0010-0000-2000-00000F000000}" name="Sir Gaerfyrddin"/>
    <tableColumn id="16" xr3:uid="{00000000-0010-0000-2000-000010000000}" name="Abertawe"/>
    <tableColumn id="17" xr3:uid="{00000000-0010-0000-2000-000011000000}" name="Castell-nedd Port Talbot"/>
    <tableColumn id="18" xr3:uid="{00000000-0010-0000-2000-000012000000}" name="Partneriaeth Chwaraeon Ranbarthol: Canolbarth y De"/>
    <tableColumn id="19" xr3:uid="{00000000-0010-0000-2000-000013000000}" name="Pen-y-bont ar Ogwr"/>
    <tableColumn id="20" xr3:uid="{00000000-0010-0000-2000-000014000000}" name="Bro Morgannwg"/>
    <tableColumn id="21" xr3:uid="{00000000-0010-0000-2000-000015000000}" name="Caerdydd"/>
    <tableColumn id="22" xr3:uid="{00000000-0010-0000-2000-000016000000}" name="Rhondda Cynon Taf"/>
    <tableColumn id="23" xr3:uid="{00000000-0010-0000-2000-000017000000}" name="Merthyr Tudful"/>
    <tableColumn id="24" xr3:uid="{00000000-0010-0000-2000-000018000000}" name="Partneriaeth Chwaraeon Ranbarthol: Gwent"/>
    <tableColumn id="25" xr3:uid="{00000000-0010-0000-2000-000019000000}" name="Caerffili"/>
    <tableColumn id="26" xr3:uid="{00000000-0010-0000-2000-00001A000000}" name="Blaenau Gwent"/>
    <tableColumn id="27" xr3:uid="{00000000-0010-0000-2000-00001B000000}" name="Torfaen"/>
    <tableColumn id="28" xr3:uid="{00000000-0010-0000-2000-00001C000000}" name="Sir Fynwy"/>
    <tableColumn id="29" xr3:uid="{00000000-0010-0000-20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5b" altTextSummary="Tabl gydag 29 colofn. _x000a__x000a_Mae Colofn A yn dangos cwestiwn a rhestr o opsiynau ymateb. 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1000000}" name="tabl16a" displayName="tabl16a" ref="A2:P7" totalsRowShown="0">
  <tableColumns count="16">
    <tableColumn id="1" xr3:uid="{00000000-0010-0000-2100-000001000000}" name=" "/>
    <tableColumn id="2" xr3:uid="{00000000-0010-0000-2100-000002000000}" name="Pawb"/>
    <tableColumn id="3" xr3:uid="{00000000-0010-0000-2100-000003000000}" name="Pawb:_x000a_Blynyddoedd 3 i 6"/>
    <tableColumn id="4" xr3:uid="{00000000-0010-0000-2100-000004000000}" name="Pawb:_x000a_Blynyddoedd 7 i 11"/>
    <tableColumn id="5" xr3:uid="{00000000-0010-0000-2100-000005000000}" name="Bachgen"/>
    <tableColumn id="6" xr3:uid="{00000000-0010-0000-2100-000006000000}" name="Bachgen:_x000a_Blynyddoedd 3 i 6"/>
    <tableColumn id="7" xr3:uid="{00000000-0010-0000-2100-000007000000}" name="Bachgen:_x000a_Blynyddoedd 7 i 11"/>
    <tableColumn id="8" xr3:uid="{00000000-0010-0000-2100-000008000000}" name="Merch"/>
    <tableColumn id="9" xr3:uid="{00000000-0010-0000-2100-000009000000}" name="Merch:_x000a_Blynyddoedd 3 i 6"/>
    <tableColumn id="10" xr3:uid="{00000000-0010-0000-2100-00000A000000}" name="Merch:_x000a_Blynyddoedd 7 i 11"/>
    <tableColumn id="11" xr3:uid="{00000000-0010-0000-2100-00000B000000}" name="Disgyblion sy'n cyfeirio atynt eu hunain fel 'Arall'"/>
    <tableColumn id="12" xr3:uid="{00000000-0010-0000-2100-00000C000000}" name="Disgyblion sy'n cyfeirio atynt eu hunain fel 'Arall':_x000a_Blynyddoedd 3 i 6"/>
    <tableColumn id="13" xr3:uid="{00000000-0010-0000-2100-00000D000000}" name="Disgyblion sy'n cyfeirio atynt eu hunain fel 'Arall':_x000a_Blynyddoedd 7 i 11"/>
    <tableColumn id="14" xr3:uid="{00000000-0010-0000-2100-00000E000000}" name="Dydw i ddim eisiau dweud"/>
    <tableColumn id="15" xr3:uid="{00000000-0010-0000-2100-00000F000000}" name="Dydw i ddim eisiau dweud:_x000a_Blynyddoedd 3 i 6"/>
    <tableColumn id="16" xr3:uid="{00000000-0010-0000-21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6a" altTextSummary="Tabl gydag 16 colofn _x000a__x000a_Mae Colofn A yn dangos rhestr o gwestiynau ac opsiynau ymateb.  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2000000}" name="tabl16b" displayName="tabl16b" ref="A2:AC7" totalsRowShown="0">
  <tableColumns count="29">
    <tableColumn id="1" xr3:uid="{00000000-0010-0000-2200-000001000000}" name=" "/>
    <tableColumn id="2" xr3:uid="{00000000-0010-0000-2200-000002000000}" name="Cymru"/>
    <tableColumn id="3" xr3:uid="{00000000-0010-0000-2200-000003000000}" name="Partneriaeth Chwaraeon Ranbarthol: Gogledd Cymru"/>
    <tableColumn id="4" xr3:uid="{00000000-0010-0000-2200-000004000000}" name="Ynys Môn"/>
    <tableColumn id="5" xr3:uid="{00000000-0010-0000-2200-000005000000}" name="Gwynedd"/>
    <tableColumn id="6" xr3:uid="{00000000-0010-0000-2200-000006000000}" name="Conwy"/>
    <tableColumn id="7" xr3:uid="{00000000-0010-0000-2200-000007000000}" name="Sir Ddinbych"/>
    <tableColumn id="8" xr3:uid="{00000000-0010-0000-2200-000008000000}" name="Sir y Fflint"/>
    <tableColumn id="9" xr3:uid="{00000000-0010-0000-2200-000009000000}" name="Wrecsam"/>
    <tableColumn id="10" xr3:uid="{00000000-0010-0000-2200-00000A000000}" name="Partneriaeth Chwaraeon Ranbarthol: Canolbarth Cymru"/>
    <tableColumn id="11" xr3:uid="{00000000-0010-0000-2200-00000B000000}" name="Powys"/>
    <tableColumn id="12" xr3:uid="{00000000-0010-0000-2200-00000C000000}" name="Ceredigion"/>
    <tableColumn id="13" xr3:uid="{00000000-0010-0000-2200-00000D000000}" name="Partneriaeth Chwaraeon Ranbarthol: Gorllewin Cymru"/>
    <tableColumn id="14" xr3:uid="{00000000-0010-0000-2200-00000E000000}" name="Sir Benfro"/>
    <tableColumn id="15" xr3:uid="{00000000-0010-0000-2200-00000F000000}" name="Sir Gaerfyrddin"/>
    <tableColumn id="16" xr3:uid="{00000000-0010-0000-2200-000010000000}" name="Abertawe"/>
    <tableColumn id="17" xr3:uid="{00000000-0010-0000-2200-000011000000}" name="Castell-nedd Port Talbot"/>
    <tableColumn id="18" xr3:uid="{00000000-0010-0000-2200-000012000000}" name="Partneriaeth Chwaraeon Ranbarthol: Canolbarth y De"/>
    <tableColumn id="19" xr3:uid="{00000000-0010-0000-2200-000013000000}" name="Pen-y-bont ar Ogwr"/>
    <tableColumn id="20" xr3:uid="{00000000-0010-0000-2200-000014000000}" name="Bro Morgannwg"/>
    <tableColumn id="21" xr3:uid="{00000000-0010-0000-2200-000015000000}" name="Caerdydd"/>
    <tableColumn id="22" xr3:uid="{00000000-0010-0000-2200-000016000000}" name="Rhondda Cynon Taf"/>
    <tableColumn id="23" xr3:uid="{00000000-0010-0000-2200-000017000000}" name="Merthyr Tudful"/>
    <tableColumn id="24" xr3:uid="{00000000-0010-0000-2200-000018000000}" name="Partneriaeth Chwaraeon Ranbarthol: Gwent"/>
    <tableColumn id="25" xr3:uid="{00000000-0010-0000-2200-000019000000}" name="Caerffili"/>
    <tableColumn id="26" xr3:uid="{00000000-0010-0000-2200-00001A000000}" name="Blaenau Gwent"/>
    <tableColumn id="27" xr3:uid="{00000000-0010-0000-2200-00001B000000}" name="Torfaen"/>
    <tableColumn id="28" xr3:uid="{00000000-0010-0000-2200-00001C000000}" name="Sir Fynwy"/>
    <tableColumn id="29" xr3:uid="{00000000-0010-0000-2200-00001D000000}" name="Casne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16b" altTextSummary="Tabl gydag 29 colofn. _x000a__x000a_Mae Colofn A yn dangos rhestr o gwestiynau ac opsiynau ymateb.   _x000a__x000a_Mae colofnau B i AC yn cael eu grwpio yn ôl lefelau daearyddol. Dyma’r lefelau hyn: Ardaloedd Partneriaeth Chwaraeon Cenedlaethol, Rhanbarthol, ac Awdurdodau Lleol. _x000a__x000a_Mae nodiadau technegol ychwanegol a dolen i'r dudalen cynnwys ar gael o dan y tabl. 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3000000}" name="tablp1" displayName="tablp1" ref="A2:C30" totalsRowShown="0">
  <tableColumns count="3">
    <tableColumn id="1" xr3:uid="{00000000-0010-0000-2300-000001000000}" name=" "/>
    <tableColumn id="2" xr3:uid="{00000000-0010-0000-2300-000002000000}" name="Cyfanswm cyfartalog (cymedrig) y munudau a neilltuir i AG bob wythnos"/>
    <tableColumn id="3" xr3:uid="{00000000-0010-0000-2300-000003000000}" name="Canran yr ysgolion a ddywedodd eu bod yn treulio rhywfaint o'u hamser sydd wedi'i neillltuo i AG yn rhywle arall (e.e. er mwyn i ddisgyblion newid, sefydlu'r sesiwn, er enghraifft)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1" altTextSummary="Tabl gydag 3 colofn _x000a__x000a_Mae Colofn A yn dangos rhestr o lefelau daearyddol. Dyma’r lefelau hyn: Ardaloedd Partneriaeth Chwaraeon Cenedlaethol, Rhanbarthol, ac Awdurdod Lleol. _x000a__x000a_Mae colofnau B i C yn dangos yr amser cyfartalog sy'n cael ei neilltuo i AG, a chanran yr amser hwnnw sy'n cael ei dreulio mewn mannau eraill. _x000a__x000a_Mae nodiadau technegol ychwanegol a dolen i'r dudalen cynnwys ar gael o dan y tabl. 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4000000}" name="tablp2" displayName="tablp2" ref="A2:G56" totalsRowShown="0">
  <tableColumns count="7">
    <tableColumn id="1" xr3:uid="{00000000-0010-0000-2400-000001000000}" name=" "/>
    <tableColumn id="2" xr3:uid="{00000000-0010-0000-2400-000002000000}" name="Darperir y gweithgaredd ar gyfer unrhyw rai o grwpiau blwyddyn 3 i 6"/>
    <tableColumn id="3" xr3:uid="{00000000-0010-0000-2400-000003000000}" name="Darperir y gweithgaredd ar gyfer pob grwp blwyddyn 3 i 6"/>
    <tableColumn id="4" xr3:uid="{00000000-0010-0000-2400-000004000000}" name="Y Gweithgareddau a Ddarperir:_x000a_grwpiau Blwyddyn 3"/>
    <tableColumn id="5" xr3:uid="{00000000-0010-0000-2400-000005000000}" name="Y Gweithgareddau a Ddarperir:_x000a_grwpiau Blwyddyn 4"/>
    <tableColumn id="6" xr3:uid="{00000000-0010-0000-2400-000006000000}" name="Y Gweithgareddau a Ddarperir:_x000a_grwpiau Blwyddyn 5"/>
    <tableColumn id="7" xr3:uid="{00000000-0010-0000-2400-000007000000}" name="Y Gweithgareddau a Ddarperir:_x000a_grwpiau Blwyddyn 6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2" altTextSummary="Tabl gyda 7 colofn _x000a__x000a_Mae Colofn A yn dangos rhestr o gampau a gweithgareddau. _x000a__x000a_Mae colofnau B i G yn dangos cyfran yr ysgolion sy'n cynnig pob camp neu weithgaredd i wahanol grwpiau oedran yn ystod y cwricwlwm AG. _x000a__x000a_Mae nodiadau technegol ychwanegol a dolen i'r dudalen cynnwys ar gael o dan y tabl. 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5000000}" name="tablp3" displayName="tablp3" ref="A2:E56" totalsRowShown="0">
  <tableColumns count="5">
    <tableColumn id="1" xr3:uid="{00000000-0010-0000-2500-000001000000}" name=" "/>
    <tableColumn id="2" xr3:uid="{00000000-0010-0000-2500-000002000000}" name="Darperir y gweithgaredd ar gyfer unrhyw rai o grwpiau blwyddyn 3 i 6"/>
    <tableColumn id="3" xr3:uid="{00000000-0010-0000-2500-000003000000}" name="Sesiynau Cymysg"/>
    <tableColumn id="4" xr3:uid="{00000000-0010-0000-2500-000004000000}" name="Sesiynau Gwrywaidd Yn Unig"/>
    <tableColumn id="5" xr3:uid="{00000000-0010-0000-2500-000005000000}" name="Sesiynau Benywaidd Yn Unig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3" altTextSummary="Tabl gyda 7 colofn _x000a__x000a_Mae Colofn A yn dangos rhestr o gampau a gweithgareddau. _x000a__x000a_Mae colofnau B i G yn dangos cyfran yr ysgolion sy'n cynnig pob camp neu weithgaredd i wahanol grwpiau oedran yn ystod darpariaeth allgyrsiol. _x000a__x000a_Mae nodiadau technegol ychwanegol a dolen i'r dudalen cynnwys ar gael o dan y tabl. 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p4" displayName="tablp4" ref="A2:G14" totalsRowShown="0">
  <tableColumns count="7">
    <tableColumn id="1" xr3:uid="{00000000-0010-0000-2600-000001000000}" name=" "/>
    <tableColumn id="2" xr3:uid="{00000000-0010-0000-2600-000002000000}" name="Cymru"/>
    <tableColumn id="3" xr3:uid="{00000000-0010-0000-2600-000003000000}" name="Partneriaeth Chwaraeon Ranbarthol: Gogledd Cymru"/>
    <tableColumn id="4" xr3:uid="{00000000-0010-0000-2600-000004000000}" name="Partneriaeth Chwaraeon Ranbarthol: Canolbarth Cymru"/>
    <tableColumn id="5" xr3:uid="{00000000-0010-0000-2600-000005000000}" name="Partneriaeth Chwaraeon Ranbarthol: Gorllewin Cymru"/>
    <tableColumn id="6" xr3:uid="{00000000-0010-0000-2600-000006000000}" name="Partneriaeth Chwaraeon Ranbarthol: Canolbarth y De"/>
    <tableColumn id="7" xr3:uid="{00000000-0010-0000-2600-000007000000}" name="Partneriaeth Chwaraeon Ranbarthol: Gwent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4" altTextSummary="Tabl gyda 7 colofn_x000a__x000a_Mae Colofn A yn dangos cwestiynau a rhestr o opsiynau ymateb. _x000a__x000a_Mae colofnau B i G yn cael eu grwpio yn ôl lefelau daearyddol. Mae'r lefelau hyn yn Ardaloedd Partneriaeth Chwaraeon Cenedlaethol a Rhanbarthol. _x000a__x000a_Mae nodiadau technegol ychwanegol a dolen i'r dudalen cynnwys ar gael o dan y tabl.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2" displayName="tabl2" ref="A2:E58" totalsRowShown="0">
  <tableColumns count="5">
    <tableColumn id="1" xr3:uid="{00000000-0010-0000-0300-000001000000}" name=" "/>
    <tableColumn id="2" xr3:uid="{00000000-0010-0000-0300-000002000000}" name="Dim gweithgarwch rheolaidd"/>
    <tableColumn id="3" xr3:uid="{00000000-0010-0000-0300-000003000000}" name="Unwaith yr wythnos"/>
    <tableColumn id="4" xr3:uid="{00000000-0010-0000-0300-000004000000}" name="Dwywaith yr wythnos"/>
    <tableColumn id="5" xr3:uid="{00000000-0010-0000-0300-000005000000}" name="Tair gwaith yr wythnos neu fwy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2" altTextSummary="Tabl gyda 6 colofn. _x000a__x000a_Mae Colofn A yn dangos rhestr o grwpiau demograffig. _x000a__x000a_Mae colofnau B i E yn dangos cyfran y disgyblion sy'n cymryd rhan mewn chwaraeon neu weithgaredd ar draws 4 lefel o amlder. Dyma’r lefelau Dim gweithgaredd rheolaidd, cymryd rhan unwaith yr wythnos, cymryd rhan ddwywaith yr wythnos a chymryd rhan dair gwaith neu fwy yr wythnos. _x000a__x000a_Mae Colofn F yn dangos cyfanswm nifer yr ymatebion wedi’u pwysoli i bob cwestiwn, yn ôl grŵp demograffig. _x000a__x000a_Mae nodiadau technegol ychwanegol a dolen i'r dudalen cynnwys ar gael o dan y tabl.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7000000}" name="tablp5" displayName="tablp5" ref="A2:G20" totalsRowShown="0">
  <tableColumns count="7">
    <tableColumn id="1" xr3:uid="{00000000-0010-0000-2700-000001000000}" name=" "/>
    <tableColumn id="2" xr3:uid="{00000000-0010-0000-2700-000002000000}" name="Cymru"/>
    <tableColumn id="3" xr3:uid="{00000000-0010-0000-2700-000003000000}" name="Partneriaeth Chwaraeon Ranbarthol: Gogledd Cymru"/>
    <tableColumn id="4" xr3:uid="{00000000-0010-0000-2700-000004000000}" name="Partneriaeth Chwaraeon Ranbarthol: Canolbarth Cymru"/>
    <tableColumn id="5" xr3:uid="{00000000-0010-0000-2700-000005000000}" name="Partneriaeth Chwaraeon Ranbarthol: Gorllewin Cymru"/>
    <tableColumn id="6" xr3:uid="{00000000-0010-0000-2700-000006000000}" name="Partneriaeth Chwaraeon Ranbarthol: Canolbarth y De"/>
    <tableColumn id="7" xr3:uid="{00000000-0010-0000-2700-000007000000}" name="Partneriaeth Chwaraeon Ranbarthol: Gwent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5" altTextSummary="Tabl gydag 7 colofn. _x000a__x000a_Mae Colofn A yn dangos rhestr o gwestiynau ac opsiynau ymateb. _x000a__x000a_Mae colofnau B i G yn cael eu grwpio yn ôl lefelau daearyddol. Mae'r lefelau hyn yn Ardaloedd Partneriaeth Chwaraeon Cenedlaethol a Rhanbarthol. _x000a__x000a_Mae nodiadau technegol ychwanegol a dolen i'r dudalen cynnwys ar gael o dan y tabl. 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8000000}" name="tablp6" displayName="tablp6" ref="A2:G27" totalsRowShown="0">
  <tableColumns count="7">
    <tableColumn id="1" xr3:uid="{00000000-0010-0000-2800-000001000000}" name=" "/>
    <tableColumn id="2" xr3:uid="{00000000-0010-0000-2800-000002000000}" name="Cytuno'n llwyr"/>
    <tableColumn id="3" xr3:uid="{00000000-0010-0000-2800-000003000000}" name="Cytuno ychydig"/>
    <tableColumn id="4" xr3:uid="{00000000-0010-0000-2800-000004000000}" name="Ddim yn cytuno nac yn anghytuno"/>
    <tableColumn id="5" xr3:uid="{00000000-0010-0000-2800-000005000000}" name="Anghytuno ychydig"/>
    <tableColumn id="6" xr3:uid="{00000000-0010-0000-2800-000006000000}" name="Anghytuno'n llwyr"/>
    <tableColumn id="7" xr3:uid="{00000000-0010-0000-2800-000007000000}" name="Lwfans ansicr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6" altTextSummary="Tabl gydag 7 colofn. _x000a__x000a_Mae Colofn A yn dangos rhestr o ddatganiadau. _x000a__x000a_Mae colofnau B i G yn dangos cyfran yr athrawon sy'n cytuno neu'n anghytuno â'r datganiadau a wnaethpwyd. _x000a__x000a_Mae nodiadau technegol ychwanegol a dolen i'r dudalen cynnwys ar gael o dan y tabl. 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9000000}" name="tablp7" displayName="tablp7" ref="A2:E27" totalsRowShown="0">
  <tableColumns count="5">
    <tableColumn id="1" xr3:uid="{00000000-0010-0000-2900-000001000000}" name=" "/>
    <tableColumn id="2" xr3:uid="{00000000-0010-0000-2900-000002000000}" name="Cyfleusterau a ddefnyddiwyd yn ystod y 12 mis diwethaf gan Ysgolion  "/>
    <tableColumn id="3" xr3:uid="{00000000-0010-0000-2900-000003000000}" name="Cyfleusterau sy'n eiddo i'r ysgol "/>
    <tableColumn id="4" xr3:uid="{00000000-0010-0000-2900-000004000000}" name="Cyfleusterau sy'n eiddo i'r ysgol sy'n cael eu defnyddio'n rheolaidd gan y disgyblion "/>
    <tableColumn id="5" xr3:uid="{00000000-0010-0000-2900-000005000000}" name="Cyfleusterau sy'n eiddo i'r ysgol sydd ar gael at ddefnydd y cyhoe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7" altTextSummary="Tabl gydag 5 colofn. _x000a__x000a_Mae Colofn A yn dangos rhestr o gyfleusterau_x000a__x000a_Mae colofnau B i E yn dangos cyfran yr ysgolion sy'n defnyddio, yn berchen, ac yn sicrhau bod cyfleusterau ar gael at ddefnydd y cyhoedd.  _x000a__x000a_Mae nodiadau technegol ychwanegol a dolen i'r dudalen cynnwys ar gael o dan y tabl. 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A000000}" name="tablp8" displayName="tablp8" ref="A2:B22" totalsRowShown="0">
  <tableColumns count="2">
    <tableColumn id="1" xr3:uid="{00000000-0010-0000-2A00-000001000000}" name=" "/>
    <tableColumn id="2" xr3:uid="{00000000-0010-0000-2A00-000002000000}" name="Blynyddoedd 3 i 6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8" altTextSummary="Tabl gyda 2 golofn. _x000a__x000a_Mae Colofn A yn dangos rhestr o gwestiynau ac opsiynau ymateb. _x000a__x000a_Mae Colofn B yn dangos cyfran yr ysgolion a atebodd bob opsiwn ymateb.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B000000}" name="tablp9" displayName="tablp9" ref="A2:F21" totalsRowShown="0">
  <tableColumns count="6">
    <tableColumn id="1" xr3:uid="{00000000-0010-0000-2B00-000001000000}" name=" "/>
    <tableColumn id="2" xr3:uid="{00000000-0010-0000-2B00-000002000000}" name="Blynyddoedd 3 i 6"/>
    <tableColumn id="3" xr3:uid="{00000000-0010-0000-2B00-000003000000}" name="Blwyddyn 3"/>
    <tableColumn id="4" xr3:uid="{00000000-0010-0000-2B00-000004000000}" name="Blwyddyn 4"/>
    <tableColumn id="5" xr3:uid="{00000000-0010-0000-2B00-000005000000}" name="Blwyddyn 5"/>
    <tableColumn id="6" xr3:uid="{00000000-0010-0000-2B00-000006000000}" name="Blwyddyn 6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P9" altTextSummary="Tabl gydag 2 colofn. _x000a__x000a_Mae Colofn A yn dangos rhestr o gwestiynau ac opsiynau ymateb. _x000a__x000a_Mae Colofn B yn dangos cyfran yr ysgolion a atebodd bob opsiwn ymateb.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C000000}" name="tabls1" displayName="tabls1" ref="A2:C30" totalsRowShown="0">
  <tableColumns count="3">
    <tableColumn id="1" xr3:uid="{00000000-0010-0000-2C00-000001000000}" name=" "/>
    <tableColumn id="2" xr3:uid="{00000000-0010-0000-2C00-000002000000}" name="Cyfanswm cyfartalog (cymedrig) y munudau a neilltuir i AG bob wythnos"/>
    <tableColumn id="3" xr3:uid="{00000000-0010-0000-2C00-000003000000}" name="Canran yr ysgolion a ddywedodd eu bod yn treulio rhywfaint o'u hamser sydd wedi'i neillltuo i AG yn rhywle arall (e.e. er mwyn i ddisgyblion newid, sefydlu'r sesiwn, er enghraifft)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1" altTextSummary="Tabl gydag 3 colofn _x000a__x000a_Mae Colofn A yn dangos rhestr o lefelau daearyddol. Dyma’r lefelau hyn: Ardaloedd Partneriaeth Chwaraeon Cenedlaethol, Rhanbarthol, ac Awdurdod Lleol. _x000a__x000a_Mae colofnau B i C yn dangos yr amser cyfartalog sy'n cael ei neilltuo i AG, a chanran yr amser hwnnw sy'n cael ei dreulio mewn mannau eraill. _x000a__x000a_Mae nodiadau technegol ychwanegol a dolen i'r dudalen cynnwys ar gael o dan y tabl. 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D000000}" name="tabls2" displayName="tabls2" ref="A2:H56" totalsRowShown="0">
  <tableColumns count="8">
    <tableColumn id="1" xr3:uid="{00000000-0010-0000-2D00-000001000000}" name=" "/>
    <tableColumn id="2" xr3:uid="{00000000-0010-0000-2D00-000002000000}" name="Darperir y gweithgaredd ar gyfer unrhyw rai o grwpiau blwyddyn 7 i 11"/>
    <tableColumn id="3" xr3:uid="{00000000-0010-0000-2D00-000003000000}" name="Darperir y gweithgaredd ar gyfer pob grwp blwyddyn 7 i 11"/>
    <tableColumn id="4" xr3:uid="{00000000-0010-0000-2D00-000004000000}" name="Y Gweithgareddau a Ddarperir:_x000a_grwpiau Blwyddyn 7 "/>
    <tableColumn id="5" xr3:uid="{00000000-0010-0000-2D00-000005000000}" name="Y Gweithgareddau a Ddarperir:_x000a_grwpiau Blwyddyn 8 "/>
    <tableColumn id="6" xr3:uid="{00000000-0010-0000-2D00-000006000000}" name="Y Gweithgareddau a Ddarperir:_x000a_grwpiau Blwyddyn 9 "/>
    <tableColumn id="7" xr3:uid="{00000000-0010-0000-2D00-000007000000}" name="Y Gweithgareddau a Ddarperir:_x000a_grwpiau Blwyddyn 10 "/>
    <tableColumn id="8" xr3:uid="{00000000-0010-0000-2D00-000008000000}" name="Y Gweithgareddau a Ddarperir:_x000a_grwpiau Blwyddyn 11  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2" altTextSummary="Tabl gyda 7 colofn _x000a__x000a_Mae Colofn A yn dangos rhestr o gampau a gweithgareddau. _x000a__x000a_Mae colofnau B i G yn dangos cyfran yr ysgolion sy'n cynnig pob camp neu weithgaredd i wahanol grwpiau oedran yn ystod y cwricwlwm AG. _x000a__x000a_Mae nodiadau technegol ychwanegol a dolen i'r dudalen cynnwys ar gael o dan y tabl. 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2E000000}" name="tabls3" displayName="tabls3" ref="A2:E56" totalsRowShown="0">
  <tableColumns count="5">
    <tableColumn id="1" xr3:uid="{00000000-0010-0000-2E00-000001000000}" name=" "/>
    <tableColumn id="2" xr3:uid="{00000000-0010-0000-2E00-000002000000}" name="Darperir y gweithgaredd ar gyfer unrhyw rai o grwpiau blwyddyn 7 i 11"/>
    <tableColumn id="3" xr3:uid="{00000000-0010-0000-2E00-000003000000}" name="Sesiynau Cymysg"/>
    <tableColumn id="4" xr3:uid="{00000000-0010-0000-2E00-000004000000}" name="Sesiynau Gwrywaidd Yn Unig"/>
    <tableColumn id="5" xr3:uid="{00000000-0010-0000-2E00-000005000000}" name="Sesiynau Benywaidd Yn Unig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3" altTextSummary="Tabl gyda 7 colofn _x000a__x000a_Mae Colofn A yn dangos rhestr o gampau a gweithgareddau. _x000a__x000a_Mae colofnau B i G yn dangos cyfran yr ysgolion sy'n cynnig pob camp neu weithgaredd i wahanol grwpiau oedran yn ystod darpariaeth allgyrsiol. _x000a__x000a_Mae nodiadau technegol ychwanegol a dolen i'r dudalen cynnwys ar gael o dan y tabl. 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2F000000}" name="tabls4" displayName="tabls4" ref="A2:G14" totalsRowShown="0">
  <tableColumns count="7">
    <tableColumn id="1" xr3:uid="{00000000-0010-0000-2F00-000001000000}" name=" "/>
    <tableColumn id="2" xr3:uid="{00000000-0010-0000-2F00-000002000000}" name="Cymru"/>
    <tableColumn id="3" xr3:uid="{00000000-0010-0000-2F00-000003000000}" name="Partneriaeth Chwaraeon Ranbarthol: Gogledd Cymru"/>
    <tableColumn id="4" xr3:uid="{00000000-0010-0000-2F00-000004000000}" name="Partneriaeth Chwaraeon Ranbarthol: Canolbarth Cymru"/>
    <tableColumn id="5" xr3:uid="{00000000-0010-0000-2F00-000005000000}" name="Partneriaeth Chwaraeon Ranbarthol: Gorllewin Cymru"/>
    <tableColumn id="6" xr3:uid="{00000000-0010-0000-2F00-000006000000}" name="Partneriaeth Chwaraeon Ranbarthol: Canolbarth y De"/>
    <tableColumn id="7" xr3:uid="{00000000-0010-0000-2F00-000007000000}" name="Partneriaeth Chwaraeon Ranbarthol: Gwent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4" altTextSummary="Tabl gyda 7 colofn_x000a__x000a_Mae Colofn A yn dangos cwestiynau a rhestr o opsiynau ymateb. _x000a__x000a_Mae colofnau B i G yn cael eu grwpio yn ôl lefelau daearyddol. Mae'r lefelau hyn yn Ardaloedd Partneriaeth Chwaraeon Cenedlaethol a Rhanbarthol. _x000a__x000a_Mae nodiadau technegol ychwanegol a dolen i'r dudalen cynnwys ar gael o dan y tabl. 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0000000}" name="tabls5" displayName="tabls5" ref="A2:G20" totalsRowShown="0">
  <tableColumns count="7">
    <tableColumn id="1" xr3:uid="{00000000-0010-0000-3000-000001000000}" name=" "/>
    <tableColumn id="2" xr3:uid="{00000000-0010-0000-3000-000002000000}" name="Cymru"/>
    <tableColumn id="3" xr3:uid="{00000000-0010-0000-3000-000003000000}" name="Partneriaeth Chwaraeon Ranbarthol: Gogledd Cymru"/>
    <tableColumn id="4" xr3:uid="{00000000-0010-0000-3000-000004000000}" name="Partneriaeth Chwaraeon Ranbarthol: Canolbarth Cymru"/>
    <tableColumn id="5" xr3:uid="{00000000-0010-0000-3000-000005000000}" name="Partneriaeth Chwaraeon Ranbarthol: Gorllewin Cymru"/>
    <tableColumn id="6" xr3:uid="{00000000-0010-0000-3000-000006000000}" name="Partneriaeth Chwaraeon Ranbarthol: Canolbarth y De"/>
    <tableColumn id="7" xr3:uid="{00000000-0010-0000-3000-000007000000}" name="Partneriaeth Chwaraeon Ranbarthol: Gwent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5" altTextSummary="Tabl gydag 7 colofn. _x000a__x000a_Mae Colofn A yn dangos rhestr o gwestiynau ac opsiynau ymateb. _x000a__x000a_Mae colofnau B i G yn cael eu grwpio yn ôl lefelau daearyddol. Mae'r lefelau hyn yn Ardaloedd Partneriaeth Chwaraeon Cenedlaethol a Rhanbarthol. _x000a__x000a_Mae nodiadau technegol ychwanegol a dolen i'r dudalen cynnwys ar gael o dan y tabl.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3" displayName="tabl3" ref="A2:P30" totalsRowShown="0">
  <tableColumns count="16">
    <tableColumn id="1" xr3:uid="{00000000-0010-0000-0400-000001000000}" name=" "/>
    <tableColumn id="2" xr3:uid="{00000000-0010-0000-0400-000002000000}" name="Pawb"/>
    <tableColumn id="3" xr3:uid="{00000000-0010-0000-0400-000003000000}" name="Pawb:_x000a_Blynyddoedd 3 i 6"/>
    <tableColumn id="4" xr3:uid="{00000000-0010-0000-0400-000004000000}" name="Pawb:_x000a_Blynyddoedd 7 i 11"/>
    <tableColumn id="5" xr3:uid="{00000000-0010-0000-0400-000005000000}" name="Bachgen"/>
    <tableColumn id="6" xr3:uid="{00000000-0010-0000-0400-000006000000}" name="Bachgen:_x000a_Blynyddoedd 3 i 6"/>
    <tableColumn id="7" xr3:uid="{00000000-0010-0000-0400-000007000000}" name="Bachgen:_x000a_Blynyddoedd 7 i 11"/>
    <tableColumn id="8" xr3:uid="{00000000-0010-0000-0400-000008000000}" name="Merch"/>
    <tableColumn id="9" xr3:uid="{00000000-0010-0000-0400-000009000000}" name="Merch:_x000a_Blynyddoedd 3 i 6"/>
    <tableColumn id="10" xr3:uid="{00000000-0010-0000-0400-00000A000000}" name="Merch:_x000a_Blynyddoedd 7 i 11"/>
    <tableColumn id="11" xr3:uid="{00000000-0010-0000-0400-00000B000000}" name="Disgyblion sy'n cyfeirio atynt eu hunain fel 'Arall'"/>
    <tableColumn id="12" xr3:uid="{00000000-0010-0000-0400-00000C000000}" name="Disgyblion sy'n cyfeirio atynt eu hunain fel 'Arall':_x000a_Blynyddoedd 3 i 6"/>
    <tableColumn id="13" xr3:uid="{00000000-0010-0000-0400-00000D000000}" name="Disgyblion sy'n cyfeirio atynt eu hunain fel 'Arall':_x000a_Blynyddoedd 7 i 11"/>
    <tableColumn id="14" xr3:uid="{00000000-0010-0000-0400-00000E000000}" name="Dydw i ddim eisiau dweud"/>
    <tableColumn id="15" xr3:uid="{00000000-0010-0000-0400-00000F000000}" name="Dydw i ddim eisiau dweud:_x000a_Blynyddoedd 3 i 6"/>
    <tableColumn id="16" xr3:uid="{00000000-0010-0000-04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3" altTextSummary="Tabl gydag 16 colofn. _x000a__x000a_Mae Colofn A yn dangos rhestr o lefelau daearyddol. Dyma’r lefelau hyn: Ardaloedd Partneriaeth Chwaraeon Cenedlaethol, Rhanbarthol, ac Awdurdod Lleol.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1000000}" name="tabls6" displayName="tabls6" ref="A2:G27" totalsRowShown="0">
  <tableColumns count="7">
    <tableColumn id="1" xr3:uid="{00000000-0010-0000-3100-000001000000}" name=" "/>
    <tableColumn id="2" xr3:uid="{00000000-0010-0000-3100-000002000000}" name="Cytuno'n llwyr"/>
    <tableColumn id="3" xr3:uid="{00000000-0010-0000-3100-000003000000}" name="Cytuno ychydig"/>
    <tableColumn id="4" xr3:uid="{00000000-0010-0000-3100-000004000000}" name="Ddim yn cytuno nac yn anghytuno"/>
    <tableColumn id="5" xr3:uid="{00000000-0010-0000-3100-000005000000}" name="Anghytuno ychydig"/>
    <tableColumn id="6" xr3:uid="{00000000-0010-0000-3100-000006000000}" name="Anghytuno'n llwyr"/>
    <tableColumn id="7" xr3:uid="{00000000-0010-0000-3100-000007000000}" name="Lwfans ansicrwy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6" altTextSummary="Tabl gyda 7 colofn. _x000a__x000a_Mae Colofn A yn dangos rhestr o ddatganiadau. _x000a__x000a_Mae colofnau B i G yn dangos cyfran yr athrawon sy'n cytuno neu'n anghytuno â'r datganiadau a wnaethpwyd. _x000a__x000a_Mae nodiadau technegol ychwanegol a dolen i'r dudalen cynnwys ar gael o dan y tabl. 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2000000}" name="tabls7" displayName="tabls7" ref="A2:E27" totalsRowShown="0">
  <tableColumns count="5">
    <tableColumn id="1" xr3:uid="{00000000-0010-0000-3200-000001000000}" name=" "/>
    <tableColumn id="2" xr3:uid="{00000000-0010-0000-3200-000002000000}" name="Cyfleusterau a ddefnyddiwyd yn ystod y 12 mis diwethaf gan Ysgolion  "/>
    <tableColumn id="3" xr3:uid="{00000000-0010-0000-3200-000003000000}" name="Cyfleusterau sy'n eiddo i'r ysgol "/>
    <tableColumn id="4" xr3:uid="{00000000-0010-0000-3200-000004000000}" name="Cyfleusterau sy'n eiddo i'r ysgol sy'n cael eu defnyddio'n rheolaidd gan y disgyblion "/>
    <tableColumn id="5" xr3:uid="{00000000-0010-0000-3200-000005000000}" name="Cyfleusterau sy'n eiddo i'r ysgol sydd ar gael at ddefnydd y cyhoedd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7" altTextSummary="Tabl gyda 5 colofn. _x000a__x000a_Mae Colofn A yn dangos rhestr o gyfleusterau_x000a__x000a_Mae colofnau B i E yn dangos cyfran yr ysgolion sy'n defnyddio, yn berchen, ac yn sicrhau bod cyfleusterau ar gael at ddefnydd y cyhoedd.  _x000a__x000a_Mae nodiadau technegol ychwanegol a dolen i'r dudalen cynnwys ar gael o dan y tabl. 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3000000}" name="tabls8" displayName="tabls8" ref="A2:B22" totalsRowShown="0">
  <tableColumns count="2">
    <tableColumn id="1" xr3:uid="{00000000-0010-0000-3300-000001000000}" name=" "/>
    <tableColumn id="2" xr3:uid="{00000000-0010-0000-3300-000002000000}" name="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8" altTextSummary="Tabl gyda 2 golofn. _x000a__x000a_Mae Colofn A yn dangos rhestr o gwestiynau ac opsiynau ymateb. _x000a__x000a_Mae Colofn B yn dangos cyfran yr ysgolion a atebodd bob opsiwn ymateb. 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4000000}" name="tabls9" displayName="tabls9" ref="A2:G21" totalsRowShown="0">
  <tableColumns count="7">
    <tableColumn id="1" xr3:uid="{00000000-0010-0000-3400-000001000000}" name=" "/>
    <tableColumn id="2" xr3:uid="{00000000-0010-0000-3400-000002000000}" name="Blynyddoedd 7 i 11"/>
    <tableColumn id="3" xr3:uid="{00000000-0010-0000-3400-000003000000}" name="Blwyddyn 7"/>
    <tableColumn id="4" xr3:uid="{00000000-0010-0000-3400-000004000000}" name="Blwyddyn 8"/>
    <tableColumn id="5" xr3:uid="{00000000-0010-0000-3400-000005000000}" name="Blwyddyn 9"/>
    <tableColumn id="6" xr3:uid="{00000000-0010-0000-3400-000006000000}" name="Blwyddyn 10"/>
    <tableColumn id="7" xr3:uid="{00000000-0010-0000-3400-000007000000}" name="Blwyddyn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S9" altTextSummary="Tabl gyda 2 golofn. _x000a__x000a_Mae Colofn A yn dangos rhestr o gwestiynau ac opsiynau ymateb. _x000a__x000a_Mae Colofn B yn dangos cyfran yr ysgolion a atebodd bob opsiwn ymateb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4" displayName="tabl4" ref="A2:E30" totalsRowShown="0">
  <tableColumns count="5">
    <tableColumn id="1" xr3:uid="{00000000-0010-0000-0500-000001000000}" name=" "/>
    <tableColumn id="2" xr3:uid="{00000000-0010-0000-0500-000002000000}" name="Dim gweithgarwch rheolaidd"/>
    <tableColumn id="3" xr3:uid="{00000000-0010-0000-0500-000003000000}" name="Unwaith yr wythnos"/>
    <tableColumn id="4" xr3:uid="{00000000-0010-0000-0500-000004000000}" name="Dwywaith yr wythnos"/>
    <tableColumn id="5" xr3:uid="{00000000-0010-0000-0500-000005000000}" name="Tair gwaith yr wythnos neu fwy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4" altTextSummary="Tabl gydag 6 colofn. _x000a__x000a_Mae Colofn A yn dangos rhestr o lefelau daearyddol. Dyma’r lefelau hyn: Ardaloedd Partneriaeth Chwaraeon Cenedlaethol, Rhanbarthol, ac Awdurdod Lleol. _x000a__x000a_Mae Colofn B, Colofn C, Colofn D a Cholofn E yn dangos cyfran y disgyblion sy'n cymryd rhan ar bob lefel o amlder. Dyma’r lefelau Dim gweithgaredd rheolaidd, cymryd rhan unwaith yr wythnos, dwywaith yr wythnos a thair gwaith neu fwy yr wythnos. _x000a__x000a_Mae Colofn F yn dangos cyfanswm nifer yr ymatebion wedi’u pwysoli i bob cwestiwn, yn ôl lefel ddaearyddol. _x000a__x000a_Mae nodiadau technegol ychwanegol a dolen i'r dudalen cynnwys ar gael o dan y tabl.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5" displayName="tabl5" ref="A2:P30" totalsRowShown="0">
  <tableColumns count="16">
    <tableColumn id="1" xr3:uid="{00000000-0010-0000-0600-000001000000}" name=" "/>
    <tableColumn id="2" xr3:uid="{00000000-0010-0000-0600-000002000000}" name="Pawb"/>
    <tableColumn id="3" xr3:uid="{00000000-0010-0000-0600-000003000000}" name="Pawb:_x000a_Blynyddoedd 3 i 6"/>
    <tableColumn id="4" xr3:uid="{00000000-0010-0000-0600-000004000000}" name="Pawb:_x000a_Blynyddoedd 7 i 11"/>
    <tableColumn id="5" xr3:uid="{00000000-0010-0000-0600-000005000000}" name="Bachgen"/>
    <tableColumn id="6" xr3:uid="{00000000-0010-0000-0600-000006000000}" name="Bachgen:_x000a_Blynyddoedd 3 i 6"/>
    <tableColumn id="7" xr3:uid="{00000000-0010-0000-0600-000007000000}" name="Bachgen:_x000a_Blynyddoedd 7 i 11"/>
    <tableColumn id="8" xr3:uid="{00000000-0010-0000-0600-000008000000}" name="Merch"/>
    <tableColumn id="9" xr3:uid="{00000000-0010-0000-0600-000009000000}" name="Merch:_x000a_Blynyddoedd 3 i 6"/>
    <tableColumn id="10" xr3:uid="{00000000-0010-0000-0600-00000A000000}" name="Merch:_x000a_Blynyddoedd 7 i 11"/>
    <tableColumn id="11" xr3:uid="{00000000-0010-0000-0600-00000B000000}" name="Disgyblion sy'n cyfeirio atynt eu hunain fel 'Arall'"/>
    <tableColumn id="12" xr3:uid="{00000000-0010-0000-0600-00000C000000}" name="Disgyblion sy'n cyfeirio atynt eu hunain fel 'Arall':_x000a_Blynyddoedd 3 i 6"/>
    <tableColumn id="13" xr3:uid="{00000000-0010-0000-0600-00000D000000}" name="Disgyblion sy'n cyfeirio atynt eu hunain fel 'Arall':_x000a_Blynyddoedd 7 i 11"/>
    <tableColumn id="14" xr3:uid="{00000000-0010-0000-0600-00000E000000}" name="Dydw i ddim eisiau dweud"/>
    <tableColumn id="15" xr3:uid="{00000000-0010-0000-0600-00000F000000}" name="Dydw i ddim eisiau dweud:_x000a_Blynyddoedd 3 i 6"/>
    <tableColumn id="16" xr3:uid="{00000000-0010-0000-06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5" altTextSummary="Tabl gydag 16 colofn. _x000a__x000a_Mae Colofn A yn dangos rhestr o lefelau daearyddol. Dyma’r lefelau hyn: Ardaloedd Partneriaeth Chwaraeon Cenedlaethol, Rhanbarthol, ac Awdurdod Lleol.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6" displayName="tabl6" ref="A2:P30" totalsRowShown="0">
  <tableColumns count="16">
    <tableColumn id="1" xr3:uid="{00000000-0010-0000-0700-000001000000}" name=" "/>
    <tableColumn id="2" xr3:uid="{00000000-0010-0000-0700-000002000000}" name="Pawb"/>
    <tableColumn id="3" xr3:uid="{00000000-0010-0000-0700-000003000000}" name="Pawb:_x000a_Blynyddoedd 3 i 6"/>
    <tableColumn id="4" xr3:uid="{00000000-0010-0000-0700-000004000000}" name="Pawb:_x000a_Blynyddoedd 7 i 11"/>
    <tableColumn id="5" xr3:uid="{00000000-0010-0000-0700-000005000000}" name="Bachgen"/>
    <tableColumn id="6" xr3:uid="{00000000-0010-0000-0700-000006000000}" name="Bachgen:_x000a_Blynyddoedd 3 i 6"/>
    <tableColumn id="7" xr3:uid="{00000000-0010-0000-0700-000007000000}" name="Bachgen:_x000a_Blynyddoedd 7 i 11"/>
    <tableColumn id="8" xr3:uid="{00000000-0010-0000-0700-000008000000}" name="Merch"/>
    <tableColumn id="9" xr3:uid="{00000000-0010-0000-0700-000009000000}" name="Merch:_x000a_Blynyddoedd 3 i 6"/>
    <tableColumn id="10" xr3:uid="{00000000-0010-0000-0700-00000A000000}" name="Merch:_x000a_Blynyddoedd 7 i 11"/>
    <tableColumn id="11" xr3:uid="{00000000-0010-0000-0700-00000B000000}" name="Disgyblion sy'n cyfeirio atynt eu hunain fel 'Arall'"/>
    <tableColumn id="12" xr3:uid="{00000000-0010-0000-0700-00000C000000}" name="Disgyblion sy'n cyfeirio atynt eu hunain fel 'Arall':_x000a_Blynyddoedd 3 i 6"/>
    <tableColumn id="13" xr3:uid="{00000000-0010-0000-0700-00000D000000}" name="Disgyblion sy'n cyfeirio atynt eu hunain fel 'Arall':_x000a_Blynyddoedd 7 i 11"/>
    <tableColumn id="14" xr3:uid="{00000000-0010-0000-0700-00000E000000}" name="Dydw i ddim eisiau dweud"/>
    <tableColumn id="15" xr3:uid="{00000000-0010-0000-0700-00000F000000}" name="Dydw i ddim eisiau dweud:_x000a_Blynyddoedd 3 i 6"/>
    <tableColumn id="16" xr3:uid="{00000000-0010-0000-07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6" altTextSummary="Tabl gydag 16 colofn. _x000a__x000a_Mae Colofn A yn dangos rhestr o lefelau daearyddol. Dyma’r lefelau hyn: Ardaloedd Partneriaeth Chwaraeon Cenedlaethol, Rhanbarthol, ac Awdurdod Lleol.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7a" displayName="tabl7a" ref="A2:P30" totalsRowShown="0">
  <tableColumns count="16">
    <tableColumn id="1" xr3:uid="{00000000-0010-0000-0800-000001000000}" name=" "/>
    <tableColumn id="2" xr3:uid="{00000000-0010-0000-0800-000002000000}" name="Pawb"/>
    <tableColumn id="3" xr3:uid="{00000000-0010-0000-0800-000003000000}" name="Pawb:_x000a_Blynyddoedd 3 i 6"/>
    <tableColumn id="4" xr3:uid="{00000000-0010-0000-0800-000004000000}" name="Pawb:_x000a_Blynyddoedd 7 i 11"/>
    <tableColumn id="5" xr3:uid="{00000000-0010-0000-0800-000005000000}" name="Bachgen"/>
    <tableColumn id="6" xr3:uid="{00000000-0010-0000-0800-000006000000}" name="Bachgen:_x000a_Blynyddoedd 3 i 6"/>
    <tableColumn id="7" xr3:uid="{00000000-0010-0000-0800-000007000000}" name="Bachgen:_x000a_Blynyddoedd 7 i 11"/>
    <tableColumn id="8" xr3:uid="{00000000-0010-0000-0800-000008000000}" name="Merch"/>
    <tableColumn id="9" xr3:uid="{00000000-0010-0000-0800-000009000000}" name="Merch:_x000a_Blynyddoedd 3 i 6"/>
    <tableColumn id="10" xr3:uid="{00000000-0010-0000-0800-00000A000000}" name="Merch:_x000a_Blynyddoedd 7 i 11"/>
    <tableColumn id="11" xr3:uid="{00000000-0010-0000-0800-00000B000000}" name="Disgyblion sy'n cyfeirio atynt eu hunain fel 'Arall'"/>
    <tableColumn id="12" xr3:uid="{00000000-0010-0000-0800-00000C000000}" name="Disgyblion sy'n cyfeirio atynt eu hunain fel 'Arall':_x000a_Blynyddoedd 3 i 6"/>
    <tableColumn id="13" xr3:uid="{00000000-0010-0000-0800-00000D000000}" name="Disgyblion sy'n cyfeirio atynt eu hunain fel 'Arall':_x000a_Blynyddoedd 7 i 11"/>
    <tableColumn id="14" xr3:uid="{00000000-0010-0000-0800-00000E000000}" name="Dydw i ddim eisiau dweud"/>
    <tableColumn id="15" xr3:uid="{00000000-0010-0000-0800-00000F000000}" name="Dydw i ddim eisiau dweud:_x000a_Blynyddoedd 3 i 6"/>
    <tableColumn id="16" xr3:uid="{00000000-0010-0000-0800-000010000000}" name="Dydw i ddim eisiau dweud:_x000a_Blynyddoedd 7 i 11"/>
  </tableColumns>
  <tableStyleInfo name="none" showFirstColumn="0" showLastColumn="0" showRowStripes="1" showColumnStripes="0"/>
  <extLst>
    <ext xmlns:x14="http://schemas.microsoft.com/office/spreadsheetml/2009/9/main" uri="{504A1905-F514-4f6f-8877-14C23A59335A}">
      <x14:table altText="Tabl 7a" altTextSummary="Tabl gydag 16 colofn. _x000a__x000a_Mae Colofn A yn dangos rhestr o lefelau daearyddol. Dyma’r lefelau hyn: Ardaloedd Partneriaeth Chwaraeon Cenedlaethol, Rhanbarthol, ac Awdurdod Lleol. _x000a__x000a_Mae colofnau B i P wedi'u grwpio i bum categori, gyda thair colofn ym mhob categori. Dyma'r pum categori - Pawb, Dynion, Merched, Disgyblion sy’n Nodi eu hunain fel Arall, ac nid wyf eisiau dweud._x000a__x000a_Mae colofnau o fewn pob categori yn cynnwys y grwpiau blwyddyn eang. Y tri grŵp blwyddyn ysgol eang yw Pob Blwyddyn Ysgol, Blynyddoedd Ysgol Gynradd a Blynyddoedd Ysgol Uwchradd.  _x000a__x000a_Mae nodiadau technegol ychwanegol a dolen i'r dudalen cynnwys ar gael o dan y tabl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1"/>
  <sheetViews>
    <sheetView tabSelected="1" workbookViewId="0"/>
  </sheetViews>
  <sheetFormatPr defaultColWidth="10.84375" defaultRowHeight="15.5" x14ac:dyDescent="0.35"/>
  <cols>
    <col min="1" max="1" width="9.69140625" customWidth="1"/>
    <col min="2" max="2" width="100.69140625" customWidth="1"/>
  </cols>
  <sheetData>
    <row r="1" spans="1:2" ht="30" customHeight="1" x14ac:dyDescent="0.35">
      <c r="A1" s="33" t="s">
        <v>0</v>
      </c>
      <c r="B1" s="36"/>
    </row>
    <row r="2" spans="1:2" ht="30" customHeight="1" x14ac:dyDescent="0.35">
      <c r="A2" s="34" t="s">
        <v>1</v>
      </c>
      <c r="B2" s="36"/>
    </row>
    <row r="3" spans="1:2" x14ac:dyDescent="0.35">
      <c r="A3" s="3" t="s">
        <v>2</v>
      </c>
      <c r="B3" s="37"/>
    </row>
    <row r="4" spans="1:2" ht="30" customHeight="1" x14ac:dyDescent="0.35">
      <c r="A4" s="35" t="str">
        <f>HYPERLINK("#'Tabl 1'!A1", "Tabl 1")</f>
        <v>Tabl 1</v>
      </c>
      <c r="B4" s="38" t="s">
        <v>3</v>
      </c>
    </row>
    <row r="5" spans="1:2" x14ac:dyDescent="0.35">
      <c r="A5" s="3" t="s">
        <v>4</v>
      </c>
      <c r="B5" s="37"/>
    </row>
    <row r="6" spans="1:2" x14ac:dyDescent="0.35">
      <c r="A6" s="35" t="str">
        <f>HYPERLINK("#'Tabl 2'!A1", "Tabl 2")</f>
        <v>Tabl 2</v>
      </c>
      <c r="B6" s="38" t="s">
        <v>5</v>
      </c>
    </row>
    <row r="7" spans="1:2" x14ac:dyDescent="0.35">
      <c r="A7" s="35" t="str">
        <f>HYPERLINK("#'Tabl 3'!A1", "Tabl 3")</f>
        <v>Tabl 3</v>
      </c>
      <c r="B7" s="38" t="s">
        <v>6</v>
      </c>
    </row>
    <row r="8" spans="1:2" x14ac:dyDescent="0.35">
      <c r="A8" s="35" t="str">
        <f>HYPERLINK("#'Tabl 4'!A1", "Tabl 4")</f>
        <v>Tabl 4</v>
      </c>
      <c r="B8" s="38" t="s">
        <v>7</v>
      </c>
    </row>
    <row r="9" spans="1:2" x14ac:dyDescent="0.35">
      <c r="A9" s="35" t="str">
        <f>HYPERLINK("#'Tabl 5'!A1", "Tabl 5")</f>
        <v>Tabl 5</v>
      </c>
      <c r="B9" s="38" t="s">
        <v>8</v>
      </c>
    </row>
    <row r="10" spans="1:2" ht="30" customHeight="1" x14ac:dyDescent="0.35">
      <c r="A10" s="35" t="str">
        <f>HYPERLINK("#'Tabl 6'!A1", "Tabl 6")</f>
        <v>Tabl 6</v>
      </c>
      <c r="B10" s="38" t="s">
        <v>9</v>
      </c>
    </row>
    <row r="11" spans="1:2" x14ac:dyDescent="0.35">
      <c r="A11" s="3" t="s">
        <v>10</v>
      </c>
      <c r="B11" s="37"/>
    </row>
    <row r="12" spans="1:2" x14ac:dyDescent="0.35">
      <c r="A12" s="35" t="str">
        <f>HYPERLINK("#'Tabl 7a'!A1", "Tabl 7a")</f>
        <v>Tabl 7a</v>
      </c>
      <c r="B12" s="38" t="s">
        <v>11</v>
      </c>
    </row>
    <row r="13" spans="1:2" x14ac:dyDescent="0.35">
      <c r="A13" s="35" t="str">
        <f>HYPERLINK("#'Tabl 7b'!A1", "Tabl 7b")</f>
        <v>Tabl 7b</v>
      </c>
      <c r="B13" s="38" t="s">
        <v>12</v>
      </c>
    </row>
    <row r="14" spans="1:2" x14ac:dyDescent="0.35">
      <c r="A14" s="35" t="str">
        <f>HYPERLINK("#'Tabl 7c'!A1", "Tabl 7c")</f>
        <v>Tabl 7c</v>
      </c>
      <c r="B14" s="38" t="s">
        <v>13</v>
      </c>
    </row>
    <row r="15" spans="1:2" x14ac:dyDescent="0.35">
      <c r="A15" s="35" t="str">
        <f>HYPERLINK("#'Tabl 8a'!A1", "Tabl 8a")</f>
        <v>Tabl 8a</v>
      </c>
      <c r="B15" s="38" t="s">
        <v>14</v>
      </c>
    </row>
    <row r="16" spans="1:2" x14ac:dyDescent="0.35">
      <c r="A16" s="35" t="str">
        <f>HYPERLINK("#'Tabl 8b'!A1", "Tabl 8b")</f>
        <v>Tabl 8b</v>
      </c>
      <c r="B16" s="38" t="s">
        <v>12</v>
      </c>
    </row>
    <row r="17" spans="1:2" x14ac:dyDescent="0.35">
      <c r="A17" s="35" t="str">
        <f>HYPERLINK("#'Tabl 8c'!A1", "Tabl 8c")</f>
        <v>Tabl 8c</v>
      </c>
      <c r="B17" s="38" t="s">
        <v>13</v>
      </c>
    </row>
    <row r="18" spans="1:2" x14ac:dyDescent="0.35">
      <c r="A18" s="35" t="str">
        <f>HYPERLINK("#'Tabl 9a'!A1", "Tabl 9a")</f>
        <v>Tabl 9a</v>
      </c>
      <c r="B18" s="38" t="s">
        <v>15</v>
      </c>
    </row>
    <row r="19" spans="1:2" x14ac:dyDescent="0.35">
      <c r="A19" s="35" t="str">
        <f>HYPERLINK("#'Tabl 9b'!A1", "Tabl 9b")</f>
        <v>Tabl 9b</v>
      </c>
      <c r="B19" s="38" t="s">
        <v>12</v>
      </c>
    </row>
    <row r="20" spans="1:2" x14ac:dyDescent="0.35">
      <c r="A20" s="35" t="str">
        <f>HYPERLINK("#'Tabl 9c'!A1", "Tabl 9c")</f>
        <v>Tabl 9c</v>
      </c>
      <c r="B20" s="38" t="s">
        <v>13</v>
      </c>
    </row>
    <row r="21" spans="1:2" x14ac:dyDescent="0.35">
      <c r="A21" s="35" t="str">
        <f>HYPERLINK("#'Tabl 10a'!A1", "Tabl 10a")</f>
        <v>Tabl 10a</v>
      </c>
      <c r="B21" s="38" t="s">
        <v>16</v>
      </c>
    </row>
    <row r="22" spans="1:2" x14ac:dyDescent="0.35">
      <c r="A22" s="35" t="str">
        <f>HYPERLINK("#'Tabl 10b'!A1", "Tabl 10b")</f>
        <v>Tabl 10b</v>
      </c>
      <c r="B22" s="38" t="s">
        <v>12</v>
      </c>
    </row>
    <row r="23" spans="1:2" ht="30" customHeight="1" x14ac:dyDescent="0.35">
      <c r="A23" s="35" t="str">
        <f>HYPERLINK("#'Tabl 10c'!A1", "Tabl 10c")</f>
        <v>Tabl 10c</v>
      </c>
      <c r="B23" s="38" t="s">
        <v>13</v>
      </c>
    </row>
    <row r="24" spans="1:2" x14ac:dyDescent="0.35">
      <c r="A24" s="3" t="s">
        <v>17</v>
      </c>
      <c r="B24" s="37"/>
    </row>
    <row r="25" spans="1:2" x14ac:dyDescent="0.35">
      <c r="A25" s="35" t="str">
        <f>HYPERLINK("#'Tabl 11a'!A1", "Tabl 11a")</f>
        <v>Tabl 11a</v>
      </c>
      <c r="B25" s="38" t="s">
        <v>18</v>
      </c>
    </row>
    <row r="26" spans="1:2" x14ac:dyDescent="0.35">
      <c r="A26" s="35" t="str">
        <f>HYPERLINK("#'Tabl 11b'!A1", "Tabl 11b")</f>
        <v>Tabl 11b</v>
      </c>
      <c r="B26" s="38" t="s">
        <v>19</v>
      </c>
    </row>
    <row r="27" spans="1:2" ht="30" customHeight="1" x14ac:dyDescent="0.35">
      <c r="A27" s="35" t="str">
        <f>HYPERLINK("#'Tabl 11c'!A1", "Tabl 11c")</f>
        <v>Tabl 11c</v>
      </c>
      <c r="B27" s="38" t="s">
        <v>20</v>
      </c>
    </row>
    <row r="28" spans="1:2" x14ac:dyDescent="0.35">
      <c r="A28" s="3" t="s">
        <v>21</v>
      </c>
      <c r="B28" s="37"/>
    </row>
    <row r="29" spans="1:2" x14ac:dyDescent="0.35">
      <c r="A29" s="35" t="str">
        <f>HYPERLINK("#'Tabl 12a'!A1", "Tabl 12a")</f>
        <v>Tabl 12a</v>
      </c>
      <c r="B29" s="38" t="s">
        <v>22</v>
      </c>
    </row>
    <row r="30" spans="1:2" x14ac:dyDescent="0.35">
      <c r="A30" s="35" t="str">
        <f>HYPERLINK("#'Tabl 12b'!A1", "Tabl 12b")</f>
        <v>Tabl 12b</v>
      </c>
      <c r="B30" s="38" t="s">
        <v>13</v>
      </c>
    </row>
    <row r="31" spans="1:2" x14ac:dyDescent="0.35">
      <c r="A31" s="35" t="str">
        <f>HYPERLINK("#'Tabl 12c'!A1", "Tabl 12c")</f>
        <v>Tabl 12c</v>
      </c>
      <c r="B31" s="38" t="s">
        <v>23</v>
      </c>
    </row>
    <row r="32" spans="1:2" x14ac:dyDescent="0.35">
      <c r="A32" s="35" t="str">
        <f>HYPERLINK("#'Tabl 13a'!A1", "Tabl 13a")</f>
        <v>Tabl 13a</v>
      </c>
      <c r="B32" s="38" t="s">
        <v>24</v>
      </c>
    </row>
    <row r="33" spans="1:2" x14ac:dyDescent="0.35">
      <c r="A33" s="35" t="str">
        <f>HYPERLINK("#'Tabl 13b'!A1", "Tabl 13b")</f>
        <v>Tabl 13b</v>
      </c>
      <c r="B33" s="38" t="s">
        <v>13</v>
      </c>
    </row>
    <row r="34" spans="1:2" ht="30" customHeight="1" x14ac:dyDescent="0.35">
      <c r="A34" s="35" t="str">
        <f>HYPERLINK("#'Tabl 13c'!A1", "Tabl 13c")</f>
        <v>Tabl 13c</v>
      </c>
      <c r="B34" s="38" t="s">
        <v>23</v>
      </c>
    </row>
    <row r="35" spans="1:2" x14ac:dyDescent="0.35">
      <c r="A35" s="3" t="s">
        <v>25</v>
      </c>
      <c r="B35" s="37"/>
    </row>
    <row r="36" spans="1:2" x14ac:dyDescent="0.35">
      <c r="A36" s="35" t="str">
        <f>HYPERLINK("#'Tabl 14a'!A1", "Tabl 14a")</f>
        <v>Tabl 14a</v>
      </c>
      <c r="B36" s="38" t="s">
        <v>26</v>
      </c>
    </row>
    <row r="37" spans="1:2" x14ac:dyDescent="0.35">
      <c r="A37" s="35" t="str">
        <f>HYPERLINK("#'Tabl 14b'!A1", "Tabl 14b")</f>
        <v>Tabl 14b</v>
      </c>
      <c r="B37" s="38" t="s">
        <v>27</v>
      </c>
    </row>
    <row r="38" spans="1:2" x14ac:dyDescent="0.35">
      <c r="A38" s="35" t="str">
        <f>HYPERLINK("#'Tabl 15a'!A1", "Tabl 15a")</f>
        <v>Tabl 15a</v>
      </c>
      <c r="B38" s="38" t="s">
        <v>28</v>
      </c>
    </row>
    <row r="39" spans="1:2" x14ac:dyDescent="0.35">
      <c r="A39" s="35" t="str">
        <f>HYPERLINK("#'Tabl 15b'!A1", "Tabl 15b")</f>
        <v>Tabl 15b</v>
      </c>
      <c r="B39" s="38" t="s">
        <v>27</v>
      </c>
    </row>
    <row r="40" spans="1:2" x14ac:dyDescent="0.35">
      <c r="A40" s="35" t="str">
        <f>HYPERLINK("#'Tabl 16a'!A1", "Tabl 16a")</f>
        <v>Tabl 16a</v>
      </c>
      <c r="B40" s="38" t="s">
        <v>29</v>
      </c>
    </row>
    <row r="41" spans="1:2" ht="30" customHeight="1" x14ac:dyDescent="0.35">
      <c r="A41" s="35" t="str">
        <f>HYPERLINK("#'Tabl 16b'!A1", "Tabl 16b")</f>
        <v>Tabl 16b</v>
      </c>
      <c r="B41" s="38" t="s">
        <v>27</v>
      </c>
    </row>
    <row r="42" spans="1:2" x14ac:dyDescent="0.35">
      <c r="A42" s="3" t="s">
        <v>30</v>
      </c>
      <c r="B42" s="37"/>
    </row>
    <row r="43" spans="1:2" x14ac:dyDescent="0.35">
      <c r="A43" s="35" t="str">
        <f>HYPERLINK("#'Tabl P1'!A1", "Tabl P1")</f>
        <v>Tabl P1</v>
      </c>
      <c r="B43" s="38" t="s">
        <v>31</v>
      </c>
    </row>
    <row r="44" spans="1:2" x14ac:dyDescent="0.35">
      <c r="A44" s="35" t="str">
        <f>HYPERLINK("#'Tabl P2'!A1", "Tabl P2")</f>
        <v>Tabl P2</v>
      </c>
      <c r="B44" s="38" t="s">
        <v>32</v>
      </c>
    </row>
    <row r="45" spans="1:2" x14ac:dyDescent="0.35">
      <c r="A45" s="35" t="str">
        <f>HYPERLINK("#'Tabl P3'!A1", "Tabl P3")</f>
        <v>Tabl P3</v>
      </c>
      <c r="B45" s="38" t="s">
        <v>33</v>
      </c>
    </row>
    <row r="46" spans="1:2" x14ac:dyDescent="0.35">
      <c r="A46" s="35" t="str">
        <f>HYPERLINK("#'Tabl P4'!A1", "Tabl P4")</f>
        <v>Tabl P4</v>
      </c>
      <c r="B46" s="38" t="s">
        <v>34</v>
      </c>
    </row>
    <row r="47" spans="1:2" x14ac:dyDescent="0.35">
      <c r="A47" s="35" t="str">
        <f>HYPERLINK("#'Tabl P5'!A1", "Tabl P5")</f>
        <v>Tabl P5</v>
      </c>
      <c r="B47" s="38" t="s">
        <v>35</v>
      </c>
    </row>
    <row r="48" spans="1:2" x14ac:dyDescent="0.35">
      <c r="A48" s="35" t="str">
        <f>HYPERLINK("#'Tabl P6'!A1", "Tabl P6")</f>
        <v>Tabl P6</v>
      </c>
      <c r="B48" s="38" t="s">
        <v>36</v>
      </c>
    </row>
    <row r="49" spans="1:2" x14ac:dyDescent="0.35">
      <c r="A49" s="35" t="str">
        <f>HYPERLINK("#'Tabl P7'!A1", "Tabl P7")</f>
        <v>Tabl P7</v>
      </c>
      <c r="B49" s="38" t="s">
        <v>37</v>
      </c>
    </row>
    <row r="50" spans="1:2" x14ac:dyDescent="0.35">
      <c r="A50" s="35" t="str">
        <f>HYPERLINK("#'Tabl P8'!A1", "Tabl P8")</f>
        <v>Tabl P8</v>
      </c>
      <c r="B50" s="38" t="s">
        <v>38</v>
      </c>
    </row>
    <row r="51" spans="1:2" x14ac:dyDescent="0.35">
      <c r="A51" s="35" t="str">
        <f>HYPERLINK("#'Tabl P9'!A1", "Tabl P9")</f>
        <v>Tabl P9</v>
      </c>
      <c r="B51" s="38" t="s">
        <v>39</v>
      </c>
    </row>
    <row r="52" spans="1:2" x14ac:dyDescent="0.35">
      <c r="A52" s="35" t="str">
        <f>HYPERLINK("#'Tabl S1'!A1", "Tabl S1")</f>
        <v>Tabl S1</v>
      </c>
      <c r="B52" s="38" t="s">
        <v>40</v>
      </c>
    </row>
    <row r="53" spans="1:2" x14ac:dyDescent="0.35">
      <c r="A53" s="35" t="str">
        <f>HYPERLINK("#'Tabl S2'!A1", "Tabl S2")</f>
        <v>Tabl S2</v>
      </c>
      <c r="B53" s="38" t="s">
        <v>41</v>
      </c>
    </row>
    <row r="54" spans="1:2" x14ac:dyDescent="0.35">
      <c r="A54" s="35" t="str">
        <f>HYPERLINK("#'Tabl S3'!A1", "Tabl S3")</f>
        <v>Tabl S3</v>
      </c>
      <c r="B54" s="38" t="s">
        <v>42</v>
      </c>
    </row>
    <row r="55" spans="1:2" x14ac:dyDescent="0.35">
      <c r="A55" s="35" t="str">
        <f>HYPERLINK("#'Tabl S4'!A1", "Tabl S4")</f>
        <v>Tabl S4</v>
      </c>
      <c r="B55" s="38" t="s">
        <v>43</v>
      </c>
    </row>
    <row r="56" spans="1:2" x14ac:dyDescent="0.35">
      <c r="A56" s="35" t="str">
        <f>HYPERLINK("#'Tabl S5'!A1", "Tabl S5")</f>
        <v>Tabl S5</v>
      </c>
      <c r="B56" s="38" t="s">
        <v>44</v>
      </c>
    </row>
    <row r="57" spans="1:2" x14ac:dyDescent="0.35">
      <c r="A57" s="35" t="str">
        <f>HYPERLINK("#'Tabl S6'!A1", "Tabl S6")</f>
        <v>Tabl S6</v>
      </c>
      <c r="B57" s="38" t="s">
        <v>45</v>
      </c>
    </row>
    <row r="58" spans="1:2" x14ac:dyDescent="0.35">
      <c r="A58" s="35" t="str">
        <f>HYPERLINK("#'Tabl S7'!A1", "Tabl S7")</f>
        <v>Tabl S7</v>
      </c>
      <c r="B58" s="38" t="s">
        <v>46</v>
      </c>
    </row>
    <row r="59" spans="1:2" x14ac:dyDescent="0.35">
      <c r="A59" s="35" t="str">
        <f>HYPERLINK("#'Tabl S8'!A1", "Tabl S8")</f>
        <v>Tabl S8</v>
      </c>
      <c r="B59" s="38" t="s">
        <v>47</v>
      </c>
    </row>
    <row r="60" spans="1:2" ht="30" customHeight="1" x14ac:dyDescent="0.35">
      <c r="A60" s="39" t="str">
        <f>HYPERLINK("#'Tabl S9'!A1", "Tabl S9")</f>
        <v>Tabl S9</v>
      </c>
      <c r="B60" s="41" t="s">
        <v>48</v>
      </c>
    </row>
    <row r="61" spans="1:2" ht="45" customHeight="1" x14ac:dyDescent="0.35">
      <c r="A61" s="42" t="s">
        <v>49</v>
      </c>
      <c r="B61" s="40"/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4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22" customHeight="1" x14ac:dyDescent="0.35">
      <c r="A3" s="19" t="s">
        <v>68</v>
      </c>
      <c r="B3" s="15">
        <v>97.158281712586799</v>
      </c>
      <c r="C3" s="15">
        <v>98.145931468014396</v>
      </c>
      <c r="D3" s="22">
        <v>96.342088286541298</v>
      </c>
      <c r="E3" s="15">
        <v>97.462224342863607</v>
      </c>
      <c r="F3" s="15">
        <v>98.297997676545904</v>
      </c>
      <c r="G3" s="22">
        <v>96.761147019620793</v>
      </c>
      <c r="H3" s="15">
        <v>96.942823315686994</v>
      </c>
      <c r="I3" s="15">
        <v>97.991250504636398</v>
      </c>
      <c r="J3" s="22">
        <v>96.061560767749398</v>
      </c>
      <c r="K3" s="15">
        <v>96.805723840536004</v>
      </c>
      <c r="L3" s="15">
        <v>98.8287646086481</v>
      </c>
      <c r="M3" s="22">
        <v>96.295618152323698</v>
      </c>
      <c r="N3" s="15">
        <v>94.996182240277093</v>
      </c>
      <c r="O3" s="15">
        <v>97.827578136239097</v>
      </c>
      <c r="P3" s="22">
        <v>92.948433926022204</v>
      </c>
    </row>
    <row r="4" spans="1:16" ht="22" customHeight="1" x14ac:dyDescent="0.35">
      <c r="A4" s="19" t="s">
        <v>128</v>
      </c>
      <c r="B4" s="15">
        <v>97.840471393666803</v>
      </c>
      <c r="C4" s="15">
        <v>98.329159603454897</v>
      </c>
      <c r="D4" s="22">
        <v>97.433071307779997</v>
      </c>
      <c r="E4" s="15">
        <v>97.965148817143401</v>
      </c>
      <c r="F4" s="15">
        <v>98.274010814871204</v>
      </c>
      <c r="G4" s="22">
        <v>97.706209287338197</v>
      </c>
      <c r="H4" s="15">
        <v>97.750876920432802</v>
      </c>
      <c r="I4" s="15">
        <v>98.361059208625207</v>
      </c>
      <c r="J4" s="22">
        <v>97.233593458088507</v>
      </c>
      <c r="K4" s="15">
        <v>98.601708849572006</v>
      </c>
      <c r="L4" s="15">
        <v>99.001246038715493</v>
      </c>
      <c r="M4" s="22">
        <v>98.482187159706996</v>
      </c>
      <c r="N4" s="15">
        <v>96.628959987600396</v>
      </c>
      <c r="O4" s="15">
        <v>98.639411012310404</v>
      </c>
      <c r="P4" s="22">
        <v>94.889240252446001</v>
      </c>
    </row>
    <row r="5" spans="1:16" x14ac:dyDescent="0.35">
      <c r="A5" s="9" t="s">
        <v>182</v>
      </c>
      <c r="B5" s="15">
        <v>98.220298426390002</v>
      </c>
      <c r="C5" s="15">
        <v>99.041019705833506</v>
      </c>
      <c r="D5" s="22">
        <v>97.472194409795193</v>
      </c>
      <c r="E5" s="15">
        <v>98.471128264587094</v>
      </c>
      <c r="F5" s="15">
        <v>98.929540654328207</v>
      </c>
      <c r="G5" s="22">
        <v>98.048453876445606</v>
      </c>
      <c r="H5" s="15">
        <v>98.403510941522697</v>
      </c>
      <c r="I5" s="15">
        <v>99.104387204062306</v>
      </c>
      <c r="J5" s="22">
        <v>97.755406550510699</v>
      </c>
      <c r="K5" s="18" t="s">
        <v>73</v>
      </c>
      <c r="L5" s="18" t="s">
        <v>73</v>
      </c>
      <c r="M5" s="24" t="s">
        <v>73</v>
      </c>
      <c r="N5" s="15">
        <v>87.972406188146294</v>
      </c>
      <c r="O5" s="15">
        <v>100</v>
      </c>
      <c r="P5" s="24" t="s">
        <v>73</v>
      </c>
    </row>
    <row r="6" spans="1:16" x14ac:dyDescent="0.35">
      <c r="A6" s="9" t="s">
        <v>183</v>
      </c>
      <c r="B6" s="15">
        <v>98.162397661484306</v>
      </c>
      <c r="C6" s="15">
        <v>98.636580606206493</v>
      </c>
      <c r="D6" s="22">
        <v>97.804260398728005</v>
      </c>
      <c r="E6" s="15">
        <v>98.353935059897097</v>
      </c>
      <c r="F6" s="15">
        <v>99.021647485304499</v>
      </c>
      <c r="G6" s="22">
        <v>97.844604902916899</v>
      </c>
      <c r="H6" s="15">
        <v>97.980582381960701</v>
      </c>
      <c r="I6" s="15">
        <v>98.337167495692</v>
      </c>
      <c r="J6" s="22">
        <v>97.705247036616896</v>
      </c>
      <c r="K6" s="15">
        <v>98.435456634651302</v>
      </c>
      <c r="L6" s="18" t="s">
        <v>73</v>
      </c>
      <c r="M6" s="22">
        <v>98.177236317943795</v>
      </c>
      <c r="N6" s="15">
        <v>97.615227182352697</v>
      </c>
      <c r="O6" s="15">
        <v>95.496355010604503</v>
      </c>
      <c r="P6" s="22">
        <v>98.840579882967603</v>
      </c>
    </row>
    <row r="7" spans="1:16" x14ac:dyDescent="0.35">
      <c r="A7" s="9" t="s">
        <v>184</v>
      </c>
      <c r="B7" s="15">
        <v>97.034533467576097</v>
      </c>
      <c r="C7" s="15">
        <v>97.918255568398095</v>
      </c>
      <c r="D7" s="22">
        <v>96.292495073135896</v>
      </c>
      <c r="E7" s="15">
        <v>96.947641211743104</v>
      </c>
      <c r="F7" s="15">
        <v>96.502456704977106</v>
      </c>
      <c r="G7" s="22">
        <v>97.318545359050503</v>
      </c>
      <c r="H7" s="15">
        <v>96.961298566719904</v>
      </c>
      <c r="I7" s="15">
        <v>99.005863055285602</v>
      </c>
      <c r="J7" s="22">
        <v>95.291967404544096</v>
      </c>
      <c r="K7" s="15">
        <v>98.498443973238906</v>
      </c>
      <c r="L7" s="18" t="s">
        <v>73</v>
      </c>
      <c r="M7" s="22">
        <v>97.580046517676095</v>
      </c>
      <c r="N7" s="15">
        <v>98.118954395894406</v>
      </c>
      <c r="O7" s="18" t="s">
        <v>73</v>
      </c>
      <c r="P7" s="22">
        <v>95.096801653597396</v>
      </c>
    </row>
    <row r="8" spans="1:16" x14ac:dyDescent="0.35">
      <c r="A8" s="9" t="s">
        <v>185</v>
      </c>
      <c r="B8" s="15">
        <v>97.834147963160106</v>
      </c>
      <c r="C8" s="15">
        <v>98.035325127610406</v>
      </c>
      <c r="D8" s="22">
        <v>97.6872711168797</v>
      </c>
      <c r="E8" s="15">
        <v>98.1250545808129</v>
      </c>
      <c r="F8" s="15">
        <v>98.373326176822303</v>
      </c>
      <c r="G8" s="22">
        <v>97.937576600715403</v>
      </c>
      <c r="H8" s="15">
        <v>97.655242519708196</v>
      </c>
      <c r="I8" s="15">
        <v>97.613448824799605</v>
      </c>
      <c r="J8" s="22">
        <v>97.686223899074406</v>
      </c>
      <c r="K8" s="15">
        <v>97.8979664307966</v>
      </c>
      <c r="L8" s="18" t="s">
        <v>73</v>
      </c>
      <c r="M8" s="22">
        <v>97.655338909889295</v>
      </c>
      <c r="N8" s="15">
        <v>94.554277818258598</v>
      </c>
      <c r="O8" s="18" t="s">
        <v>73</v>
      </c>
      <c r="P8" s="22">
        <v>91.701233222351107</v>
      </c>
    </row>
    <row r="9" spans="1:16" x14ac:dyDescent="0.35">
      <c r="A9" s="9" t="s">
        <v>186</v>
      </c>
      <c r="B9" s="15">
        <v>98.124074866624298</v>
      </c>
      <c r="C9" s="15">
        <v>98.288269776735703</v>
      </c>
      <c r="D9" s="22">
        <v>97.989865221729701</v>
      </c>
      <c r="E9" s="15">
        <v>98.028195690146205</v>
      </c>
      <c r="F9" s="15">
        <v>98.096685432254404</v>
      </c>
      <c r="G9" s="22">
        <v>97.972094579670994</v>
      </c>
      <c r="H9" s="15">
        <v>98.211870602502501</v>
      </c>
      <c r="I9" s="15">
        <v>98.556285393996106</v>
      </c>
      <c r="J9" s="22">
        <v>97.923659788868207</v>
      </c>
      <c r="K9" s="15">
        <v>98.940729228093602</v>
      </c>
      <c r="L9" s="18" t="s">
        <v>73</v>
      </c>
      <c r="M9" s="22">
        <v>100</v>
      </c>
      <c r="N9" s="15">
        <v>97.949487416435602</v>
      </c>
      <c r="O9" s="15">
        <v>97.581862677440199</v>
      </c>
      <c r="P9" s="22">
        <v>98.229129536470296</v>
      </c>
    </row>
    <row r="10" spans="1:16" x14ac:dyDescent="0.35">
      <c r="A10" s="9" t="s">
        <v>187</v>
      </c>
      <c r="B10" s="15">
        <v>97.662086261091503</v>
      </c>
      <c r="C10" s="15">
        <v>98.298503695286001</v>
      </c>
      <c r="D10" s="22">
        <v>97.033223034147298</v>
      </c>
      <c r="E10" s="15">
        <v>97.910602136223702</v>
      </c>
      <c r="F10" s="15">
        <v>98.698795047719599</v>
      </c>
      <c r="G10" s="22">
        <v>97.138983790657093</v>
      </c>
      <c r="H10" s="15">
        <v>97.372628693167101</v>
      </c>
      <c r="I10" s="15">
        <v>97.898563192009405</v>
      </c>
      <c r="J10" s="22">
        <v>96.831281983558299</v>
      </c>
      <c r="K10" s="15">
        <v>98.555850805523406</v>
      </c>
      <c r="L10" s="18" t="s">
        <v>73</v>
      </c>
      <c r="M10" s="22">
        <v>98.241131783326793</v>
      </c>
      <c r="N10" s="15">
        <v>98.092003003948093</v>
      </c>
      <c r="O10" s="15">
        <v>97.955714453633604</v>
      </c>
      <c r="P10" s="22">
        <v>98.205685748764495</v>
      </c>
    </row>
    <row r="11" spans="1:16" ht="22" customHeight="1" x14ac:dyDescent="0.35">
      <c r="A11" s="19" t="s">
        <v>135</v>
      </c>
      <c r="B11" s="15">
        <v>98.044682297243398</v>
      </c>
      <c r="C11" s="15">
        <v>98.956345671057605</v>
      </c>
      <c r="D11" s="22">
        <v>97.317623656444496</v>
      </c>
      <c r="E11" s="15">
        <v>97.930379109686399</v>
      </c>
      <c r="F11" s="15">
        <v>99.187353917720102</v>
      </c>
      <c r="G11" s="22">
        <v>96.900218503103602</v>
      </c>
      <c r="H11" s="15">
        <v>98.343558388684301</v>
      </c>
      <c r="I11" s="15">
        <v>98.811190907229303</v>
      </c>
      <c r="J11" s="22">
        <v>97.968688364603494</v>
      </c>
      <c r="K11" s="15">
        <v>96.316547631642905</v>
      </c>
      <c r="L11" s="18" t="s">
        <v>73</v>
      </c>
      <c r="M11" s="22">
        <v>95.581564128468202</v>
      </c>
      <c r="N11" s="15">
        <v>95.1047801349671</v>
      </c>
      <c r="O11" s="15">
        <v>96.381910461229594</v>
      </c>
      <c r="P11" s="22">
        <v>94.196761913019799</v>
      </c>
    </row>
    <row r="12" spans="1:16" x14ac:dyDescent="0.35">
      <c r="A12" s="9" t="s">
        <v>188</v>
      </c>
      <c r="B12" s="15">
        <v>97.761884084988395</v>
      </c>
      <c r="C12" s="15">
        <v>98.794674378831402</v>
      </c>
      <c r="D12" s="22">
        <v>96.914541356486296</v>
      </c>
      <c r="E12" s="15">
        <v>97.516981518043295</v>
      </c>
      <c r="F12" s="15">
        <v>99.120286785194295</v>
      </c>
      <c r="G12" s="22">
        <v>96.174401808504001</v>
      </c>
      <c r="H12" s="15">
        <v>98.240856315680702</v>
      </c>
      <c r="I12" s="15">
        <v>98.526140702153199</v>
      </c>
      <c r="J12" s="22">
        <v>98.002549952676205</v>
      </c>
      <c r="K12" s="15">
        <v>95.554628509079393</v>
      </c>
      <c r="L12" s="18" t="s">
        <v>73</v>
      </c>
      <c r="M12" s="22">
        <v>94.850944717620393</v>
      </c>
      <c r="N12" s="15">
        <v>93.572173679565907</v>
      </c>
      <c r="O12" s="15">
        <v>96.245454058575106</v>
      </c>
      <c r="P12" s="22">
        <v>91.735030263997203</v>
      </c>
    </row>
    <row r="13" spans="1:16" x14ac:dyDescent="0.35">
      <c r="A13" s="9" t="s">
        <v>189</v>
      </c>
      <c r="B13" s="15">
        <v>98.563661168932796</v>
      </c>
      <c r="C13" s="15">
        <v>99.266721242373393</v>
      </c>
      <c r="D13" s="22">
        <v>98.031520461717193</v>
      </c>
      <c r="E13" s="15">
        <v>98.710473540183102</v>
      </c>
      <c r="F13" s="15">
        <v>99.318336111828998</v>
      </c>
      <c r="G13" s="22">
        <v>98.232182477449598</v>
      </c>
      <c r="H13" s="15">
        <v>98.530328417040494</v>
      </c>
      <c r="I13" s="15">
        <v>99.364488866055098</v>
      </c>
      <c r="J13" s="22">
        <v>97.910192570767094</v>
      </c>
      <c r="K13" s="18" t="s">
        <v>73</v>
      </c>
      <c r="L13" s="18" t="s">
        <v>73</v>
      </c>
      <c r="M13" s="24" t="s">
        <v>73</v>
      </c>
      <c r="N13" s="15">
        <v>96.907710211708107</v>
      </c>
      <c r="O13" s="15">
        <v>96.535673382409499</v>
      </c>
      <c r="P13" s="22">
        <v>97.182944425896693</v>
      </c>
    </row>
    <row r="14" spans="1:16" ht="22" customHeight="1" x14ac:dyDescent="0.35">
      <c r="A14" s="19" t="s">
        <v>138</v>
      </c>
      <c r="B14" s="15">
        <v>97.321836746232194</v>
      </c>
      <c r="C14" s="15">
        <v>98.110146543153107</v>
      </c>
      <c r="D14" s="22">
        <v>96.675269213559801</v>
      </c>
      <c r="E14" s="15">
        <v>97.5884227206421</v>
      </c>
      <c r="F14" s="15">
        <v>98.297875187283793</v>
      </c>
      <c r="G14" s="22">
        <v>96.995425751564298</v>
      </c>
      <c r="H14" s="15">
        <v>97.171795948092495</v>
      </c>
      <c r="I14" s="15">
        <v>97.9534863629722</v>
      </c>
      <c r="J14" s="22">
        <v>96.529221137366207</v>
      </c>
      <c r="K14" s="15">
        <v>96.430971612630898</v>
      </c>
      <c r="L14" s="15">
        <v>99.101364680404203</v>
      </c>
      <c r="M14" s="22">
        <v>95.609110421991502</v>
      </c>
      <c r="N14" s="15">
        <v>94.708799657604899</v>
      </c>
      <c r="O14" s="15">
        <v>96.778139614293295</v>
      </c>
      <c r="P14" s="22">
        <v>93.087988210287605</v>
      </c>
    </row>
    <row r="15" spans="1:16" x14ac:dyDescent="0.35">
      <c r="A15" s="9" t="s">
        <v>190</v>
      </c>
      <c r="B15" s="15">
        <v>97.645357879071696</v>
      </c>
      <c r="C15" s="15">
        <v>98.786615464953996</v>
      </c>
      <c r="D15" s="22">
        <v>96.646921062331899</v>
      </c>
      <c r="E15" s="15">
        <v>97.819896405757603</v>
      </c>
      <c r="F15" s="15">
        <v>98.825296715069896</v>
      </c>
      <c r="G15" s="22">
        <v>96.935146112898494</v>
      </c>
      <c r="H15" s="15">
        <v>97.757354620219601</v>
      </c>
      <c r="I15" s="15">
        <v>98.996249035301702</v>
      </c>
      <c r="J15" s="22">
        <v>96.663734352739397</v>
      </c>
      <c r="K15" s="15">
        <v>94.204569334248902</v>
      </c>
      <c r="L15" s="18" t="s">
        <v>73</v>
      </c>
      <c r="M15" s="22">
        <v>93.408624037612299</v>
      </c>
      <c r="N15" s="15">
        <v>92.830165619478194</v>
      </c>
      <c r="O15" s="15">
        <v>93.992751900948804</v>
      </c>
      <c r="P15" s="22">
        <v>91.824409976028306</v>
      </c>
    </row>
    <row r="16" spans="1:16" x14ac:dyDescent="0.35">
      <c r="A16" s="9" t="s">
        <v>191</v>
      </c>
      <c r="B16" s="15">
        <v>97.151646125554507</v>
      </c>
      <c r="C16" s="15">
        <v>97.967853934662003</v>
      </c>
      <c r="D16" s="22">
        <v>96.492500641445204</v>
      </c>
      <c r="E16" s="15">
        <v>96.902807800424199</v>
      </c>
      <c r="F16" s="15">
        <v>97.891119652010303</v>
      </c>
      <c r="G16" s="22">
        <v>96.098936255500107</v>
      </c>
      <c r="H16" s="15">
        <v>97.596769901550203</v>
      </c>
      <c r="I16" s="15">
        <v>98.015165262220805</v>
      </c>
      <c r="J16" s="22">
        <v>97.251500323455602</v>
      </c>
      <c r="K16" s="15">
        <v>92.673750516681807</v>
      </c>
      <c r="L16" s="18" t="s">
        <v>73</v>
      </c>
      <c r="M16" s="22">
        <v>91.075837702791006</v>
      </c>
      <c r="N16" s="15">
        <v>94.803361548676094</v>
      </c>
      <c r="O16" s="15">
        <v>98.426250593342303</v>
      </c>
      <c r="P16" s="22">
        <v>92.315061341354195</v>
      </c>
    </row>
    <row r="17" spans="1:16" x14ac:dyDescent="0.35">
      <c r="A17" s="9" t="s">
        <v>192</v>
      </c>
      <c r="B17" s="15">
        <v>97.720008282934003</v>
      </c>
      <c r="C17" s="15">
        <v>98.708052801334006</v>
      </c>
      <c r="D17" s="22">
        <v>96.898544186018597</v>
      </c>
      <c r="E17" s="15">
        <v>98.129020694148196</v>
      </c>
      <c r="F17" s="15">
        <v>98.946228253444204</v>
      </c>
      <c r="G17" s="22">
        <v>97.434245700368194</v>
      </c>
      <c r="H17" s="15">
        <v>97.331987576325503</v>
      </c>
      <c r="I17" s="15">
        <v>98.500184995601501</v>
      </c>
      <c r="J17" s="22">
        <v>96.374617788222906</v>
      </c>
      <c r="K17" s="15">
        <v>98.908307782659506</v>
      </c>
      <c r="L17" s="18" t="s">
        <v>73</v>
      </c>
      <c r="M17" s="22">
        <v>98.5246287936763</v>
      </c>
      <c r="N17" s="15">
        <v>95.966327956082907</v>
      </c>
      <c r="O17" s="15">
        <v>97.373419367091998</v>
      </c>
      <c r="P17" s="22">
        <v>94.452065257283493</v>
      </c>
    </row>
    <row r="18" spans="1:16" x14ac:dyDescent="0.35">
      <c r="A18" s="9" t="s">
        <v>193</v>
      </c>
      <c r="B18" s="15">
        <v>96.618501573640302</v>
      </c>
      <c r="C18" s="15">
        <v>96.682732044661194</v>
      </c>
      <c r="D18" s="22">
        <v>96.568637492255405</v>
      </c>
      <c r="E18" s="15">
        <v>97.389431579405894</v>
      </c>
      <c r="F18" s="15">
        <v>97.277220134938204</v>
      </c>
      <c r="G18" s="22">
        <v>97.480092386008295</v>
      </c>
      <c r="H18" s="15">
        <v>95.891327889344197</v>
      </c>
      <c r="I18" s="15">
        <v>96.046769915681097</v>
      </c>
      <c r="J18" s="22">
        <v>95.770801495327206</v>
      </c>
      <c r="K18" s="15">
        <v>98.188106835589593</v>
      </c>
      <c r="L18" s="18" t="s">
        <v>73</v>
      </c>
      <c r="M18" s="22">
        <v>97.789370970841006</v>
      </c>
      <c r="N18" s="15">
        <v>93.688578008191001</v>
      </c>
      <c r="O18" s="18" t="s">
        <v>73</v>
      </c>
      <c r="P18" s="22">
        <v>92.879886405235595</v>
      </c>
    </row>
    <row r="19" spans="1:16" ht="22" customHeight="1" x14ac:dyDescent="0.35">
      <c r="A19" s="19" t="s">
        <v>143</v>
      </c>
      <c r="B19" s="15">
        <v>97.271387235599093</v>
      </c>
      <c r="C19" s="15">
        <v>98.307347858328697</v>
      </c>
      <c r="D19" s="22">
        <v>96.409659640140404</v>
      </c>
      <c r="E19" s="15">
        <v>97.672194590109797</v>
      </c>
      <c r="F19" s="15">
        <v>98.664301876730605</v>
      </c>
      <c r="G19" s="22">
        <v>96.830886574926495</v>
      </c>
      <c r="H19" s="15">
        <v>96.975184235695195</v>
      </c>
      <c r="I19" s="15">
        <v>97.931637267399395</v>
      </c>
      <c r="J19" s="22">
        <v>96.158834027742301</v>
      </c>
      <c r="K19" s="15">
        <v>97.941478990739398</v>
      </c>
      <c r="L19" s="15">
        <v>100</v>
      </c>
      <c r="M19" s="22">
        <v>97.477055656055796</v>
      </c>
      <c r="N19" s="15">
        <v>93.973434600171899</v>
      </c>
      <c r="O19" s="15">
        <v>97.981251732192803</v>
      </c>
      <c r="P19" s="22">
        <v>91.773146962880105</v>
      </c>
    </row>
    <row r="20" spans="1:16" x14ac:dyDescent="0.35">
      <c r="A20" s="9" t="s">
        <v>194</v>
      </c>
      <c r="B20" s="15">
        <v>97.324521862701104</v>
      </c>
      <c r="C20" s="15">
        <v>97.966030801052099</v>
      </c>
      <c r="D20" s="22">
        <v>96.785561347316104</v>
      </c>
      <c r="E20" s="15">
        <v>97.717881838453906</v>
      </c>
      <c r="F20" s="15">
        <v>98.494923157203502</v>
      </c>
      <c r="G20" s="22">
        <v>97.050955271202696</v>
      </c>
      <c r="H20" s="15">
        <v>96.758089641981698</v>
      </c>
      <c r="I20" s="15">
        <v>97.345286152646196</v>
      </c>
      <c r="J20" s="22">
        <v>96.252718371989701</v>
      </c>
      <c r="K20" s="15">
        <v>100</v>
      </c>
      <c r="L20" s="18" t="s">
        <v>73</v>
      </c>
      <c r="M20" s="22">
        <v>100</v>
      </c>
      <c r="N20" s="15">
        <v>100</v>
      </c>
      <c r="O20" s="18" t="s">
        <v>73</v>
      </c>
      <c r="P20" s="24" t="s">
        <v>73</v>
      </c>
    </row>
    <row r="21" spans="1:16" x14ac:dyDescent="0.35">
      <c r="A21" s="9" t="s">
        <v>195</v>
      </c>
      <c r="B21" s="15">
        <v>97.507974836156706</v>
      </c>
      <c r="C21" s="15">
        <v>98.401499295011007</v>
      </c>
      <c r="D21" s="22">
        <v>96.792784421519499</v>
      </c>
      <c r="E21" s="15">
        <v>97.897089276480301</v>
      </c>
      <c r="F21" s="15">
        <v>98.534654635890803</v>
      </c>
      <c r="G21" s="22">
        <v>97.373913594670398</v>
      </c>
      <c r="H21" s="15">
        <v>97.336009024491304</v>
      </c>
      <c r="I21" s="15">
        <v>98.303290048157706</v>
      </c>
      <c r="J21" s="22">
        <v>96.543745831569893</v>
      </c>
      <c r="K21" s="15">
        <v>98.356100364651994</v>
      </c>
      <c r="L21" s="18" t="s">
        <v>73</v>
      </c>
      <c r="M21" s="22">
        <v>97.970975549331399</v>
      </c>
      <c r="N21" s="15">
        <v>90.527274225330899</v>
      </c>
      <c r="O21" s="18" t="s">
        <v>73</v>
      </c>
      <c r="P21" s="22">
        <v>87.970158632871303</v>
      </c>
    </row>
    <row r="22" spans="1:16" x14ac:dyDescent="0.35">
      <c r="A22" s="9" t="s">
        <v>196</v>
      </c>
      <c r="B22" s="15">
        <v>97.445308144228093</v>
      </c>
      <c r="C22" s="15">
        <v>98.467517067263302</v>
      </c>
      <c r="D22" s="22">
        <v>96.559861846224905</v>
      </c>
      <c r="E22" s="15">
        <v>97.818756976665597</v>
      </c>
      <c r="F22" s="15">
        <v>98.713004214271095</v>
      </c>
      <c r="G22" s="22">
        <v>97.031270474655798</v>
      </c>
      <c r="H22" s="15">
        <v>97.230375068797002</v>
      </c>
      <c r="I22" s="15">
        <v>98.242326540146806</v>
      </c>
      <c r="J22" s="22">
        <v>96.340009461509993</v>
      </c>
      <c r="K22" s="15">
        <v>97.208159771094003</v>
      </c>
      <c r="L22" s="18" t="s">
        <v>73</v>
      </c>
      <c r="M22" s="22">
        <v>96.386555501132804</v>
      </c>
      <c r="N22" s="15">
        <v>94.049149887510893</v>
      </c>
      <c r="O22" s="15">
        <v>97.389484395984994</v>
      </c>
      <c r="P22" s="22">
        <v>91.846325086509907</v>
      </c>
    </row>
    <row r="23" spans="1:16" x14ac:dyDescent="0.35">
      <c r="A23" s="9" t="s">
        <v>197</v>
      </c>
      <c r="B23" s="15">
        <v>96.856788285608999</v>
      </c>
      <c r="C23" s="15">
        <v>98.332663884388097</v>
      </c>
      <c r="D23" s="22">
        <v>95.7128838641882</v>
      </c>
      <c r="E23" s="15">
        <v>97.191487471758705</v>
      </c>
      <c r="F23" s="15">
        <v>98.816170606704901</v>
      </c>
      <c r="G23" s="22">
        <v>95.901621587537306</v>
      </c>
      <c r="H23" s="15">
        <v>96.667112375563306</v>
      </c>
      <c r="I23" s="15">
        <v>97.779672576369506</v>
      </c>
      <c r="J23" s="22">
        <v>95.769889800024202</v>
      </c>
      <c r="K23" s="15">
        <v>97.536286011113802</v>
      </c>
      <c r="L23" s="18" t="s">
        <v>73</v>
      </c>
      <c r="M23" s="22">
        <v>97.165711251342302</v>
      </c>
      <c r="N23" s="15">
        <v>93.1017098693695</v>
      </c>
      <c r="O23" s="15">
        <v>100</v>
      </c>
      <c r="P23" s="22">
        <v>89.996348434650898</v>
      </c>
    </row>
    <row r="24" spans="1:16" x14ac:dyDescent="0.35">
      <c r="A24" s="9" t="s">
        <v>198</v>
      </c>
      <c r="B24" s="15">
        <v>97.254321488035302</v>
      </c>
      <c r="C24" s="15">
        <v>97.850093120852705</v>
      </c>
      <c r="D24" s="22">
        <v>96.694331348097904</v>
      </c>
      <c r="E24" s="15">
        <v>98.111459603492307</v>
      </c>
      <c r="F24" s="15">
        <v>98.501375586722105</v>
      </c>
      <c r="G24" s="22">
        <v>97.747971861005098</v>
      </c>
      <c r="H24" s="15">
        <v>96.386731014404404</v>
      </c>
      <c r="I24" s="15">
        <v>97.2450671751794</v>
      </c>
      <c r="J24" s="22">
        <v>95.546912031413001</v>
      </c>
      <c r="K24" s="18" t="s">
        <v>73</v>
      </c>
      <c r="L24" s="18" t="s">
        <v>73</v>
      </c>
      <c r="M24" s="24" t="s">
        <v>73</v>
      </c>
      <c r="N24" s="15">
        <v>97.925227261544507</v>
      </c>
      <c r="O24" s="18" t="s">
        <v>73</v>
      </c>
      <c r="P24" s="24" t="s">
        <v>73</v>
      </c>
    </row>
    <row r="25" spans="1:16" ht="22" customHeight="1" x14ac:dyDescent="0.35">
      <c r="A25" s="19" t="s">
        <v>149</v>
      </c>
      <c r="B25" s="15">
        <v>96.4157106759627</v>
      </c>
      <c r="C25" s="15">
        <v>98.101251115078597</v>
      </c>
      <c r="D25" s="22">
        <v>94.990005699055899</v>
      </c>
      <c r="E25" s="15">
        <v>97.172846739201006</v>
      </c>
      <c r="F25" s="15">
        <v>98.552160124755702</v>
      </c>
      <c r="G25" s="22">
        <v>95.983297871998403</v>
      </c>
      <c r="H25" s="15">
        <v>95.743431825656401</v>
      </c>
      <c r="I25" s="15">
        <v>97.663551530405002</v>
      </c>
      <c r="J25" s="22">
        <v>94.102092252996997</v>
      </c>
      <c r="K25" s="15">
        <v>94.581453268827403</v>
      </c>
      <c r="L25" s="15">
        <v>97.453614331894101</v>
      </c>
      <c r="M25" s="22">
        <v>93.872259206083299</v>
      </c>
      <c r="N25" s="15">
        <v>95.1234469310875</v>
      </c>
      <c r="O25" s="15">
        <v>97.549161831539806</v>
      </c>
      <c r="P25" s="22">
        <v>92.970598369518001</v>
      </c>
    </row>
    <row r="26" spans="1:16" x14ac:dyDescent="0.35">
      <c r="A26" s="9" t="s">
        <v>199</v>
      </c>
      <c r="B26" s="15">
        <v>94.790288147071493</v>
      </c>
      <c r="C26" s="15">
        <v>98.474853735374595</v>
      </c>
      <c r="D26" s="22">
        <v>91.745688839407805</v>
      </c>
      <c r="E26" s="15">
        <v>95.772277786791307</v>
      </c>
      <c r="F26" s="15">
        <v>98.694064556741097</v>
      </c>
      <c r="G26" s="22">
        <v>93.367953468772299</v>
      </c>
      <c r="H26" s="15">
        <v>93.833295552427899</v>
      </c>
      <c r="I26" s="15">
        <v>98.250338816850402</v>
      </c>
      <c r="J26" s="22">
        <v>90.1157528251142</v>
      </c>
      <c r="K26" s="15">
        <v>94.142903993935704</v>
      </c>
      <c r="L26" s="15">
        <v>97.829379876412006</v>
      </c>
      <c r="M26" s="22">
        <v>93.114920918761996</v>
      </c>
      <c r="N26" s="15">
        <v>94.075708973420106</v>
      </c>
      <c r="O26" s="15">
        <v>98.688415615574201</v>
      </c>
      <c r="P26" s="22">
        <v>88.523663965638704</v>
      </c>
    </row>
    <row r="27" spans="1:16" x14ac:dyDescent="0.35">
      <c r="A27" s="9" t="s">
        <v>200</v>
      </c>
      <c r="B27" s="15">
        <v>97.087635024931402</v>
      </c>
      <c r="C27" s="15">
        <v>97.773875892647595</v>
      </c>
      <c r="D27" s="22">
        <v>96.418423015357007</v>
      </c>
      <c r="E27" s="15">
        <v>97.050799592645703</v>
      </c>
      <c r="F27" s="15">
        <v>98.436781602765393</v>
      </c>
      <c r="G27" s="22">
        <v>95.646436148180499</v>
      </c>
      <c r="H27" s="15">
        <v>97.011164261740404</v>
      </c>
      <c r="I27" s="15">
        <v>96.985273126855304</v>
      </c>
      <c r="J27" s="22">
        <v>97.036636361822403</v>
      </c>
      <c r="K27" s="15">
        <v>100</v>
      </c>
      <c r="L27" s="18" t="s">
        <v>73</v>
      </c>
      <c r="M27" s="22">
        <v>100</v>
      </c>
      <c r="N27" s="15">
        <v>98.187902279441104</v>
      </c>
      <c r="O27" s="15">
        <v>100</v>
      </c>
      <c r="P27" s="24" t="s">
        <v>73</v>
      </c>
    </row>
    <row r="28" spans="1:16" x14ac:dyDescent="0.35">
      <c r="A28" s="9" t="s">
        <v>201</v>
      </c>
      <c r="B28" s="15">
        <v>96.846252532295495</v>
      </c>
      <c r="C28" s="15">
        <v>97.392145446903797</v>
      </c>
      <c r="D28" s="22">
        <v>96.417963557490197</v>
      </c>
      <c r="E28" s="15">
        <v>97.427908086597299</v>
      </c>
      <c r="F28" s="15">
        <v>97.854854727017596</v>
      </c>
      <c r="G28" s="22">
        <v>97.082243859940803</v>
      </c>
      <c r="H28" s="15">
        <v>96.580646264081906</v>
      </c>
      <c r="I28" s="15">
        <v>96.964917361259793</v>
      </c>
      <c r="J28" s="22">
        <v>96.271729698601007</v>
      </c>
      <c r="K28" s="15">
        <v>94.656820894008604</v>
      </c>
      <c r="L28" s="18" t="s">
        <v>73</v>
      </c>
      <c r="M28" s="22">
        <v>93.342504022815405</v>
      </c>
      <c r="N28" s="15">
        <v>92.174921328758899</v>
      </c>
      <c r="O28" s="15">
        <v>94.974756258484405</v>
      </c>
      <c r="P28" s="22">
        <v>90.557276862635504</v>
      </c>
    </row>
    <row r="29" spans="1:16" x14ac:dyDescent="0.35">
      <c r="A29" s="9" t="s">
        <v>202</v>
      </c>
      <c r="B29" s="15">
        <v>98.007185247975698</v>
      </c>
      <c r="C29" s="15">
        <v>99.063303338799798</v>
      </c>
      <c r="D29" s="22">
        <v>97.058415483274402</v>
      </c>
      <c r="E29" s="15">
        <v>98.478324742811694</v>
      </c>
      <c r="F29" s="15">
        <v>99.056054945019298</v>
      </c>
      <c r="G29" s="22">
        <v>97.938239306302506</v>
      </c>
      <c r="H29" s="15">
        <v>97.665124581275407</v>
      </c>
      <c r="I29" s="15">
        <v>99.214005474284804</v>
      </c>
      <c r="J29" s="22">
        <v>96.317294515238999</v>
      </c>
      <c r="K29" s="15">
        <v>94.729575674797303</v>
      </c>
      <c r="L29" s="18" t="s">
        <v>73</v>
      </c>
      <c r="M29" s="22">
        <v>94.201271215065304</v>
      </c>
      <c r="N29" s="15">
        <v>97.431362575291999</v>
      </c>
      <c r="O29" s="15">
        <v>97.681463384501001</v>
      </c>
      <c r="P29" s="24" t="s">
        <v>73</v>
      </c>
    </row>
    <row r="30" spans="1:16" x14ac:dyDescent="0.35">
      <c r="A30" s="11" t="s">
        <v>203</v>
      </c>
      <c r="B30" s="16">
        <v>96.947726208479807</v>
      </c>
      <c r="C30" s="16">
        <v>97.792220325756603</v>
      </c>
      <c r="D30" s="23">
        <v>96.239834924095206</v>
      </c>
      <c r="E30" s="16">
        <v>97.956289485722394</v>
      </c>
      <c r="F30" s="16">
        <v>98.604538681940795</v>
      </c>
      <c r="G30" s="23">
        <v>97.401688600068596</v>
      </c>
      <c r="H30" s="16">
        <v>96.009624236114405</v>
      </c>
      <c r="I30" s="16">
        <v>97.013147024452707</v>
      </c>
      <c r="J30" s="23">
        <v>95.157105447577706</v>
      </c>
      <c r="K30" s="16">
        <v>92.834138215024396</v>
      </c>
      <c r="L30" s="21" t="s">
        <v>73</v>
      </c>
      <c r="M30" s="23">
        <v>92.563080223562196</v>
      </c>
      <c r="N30" s="16">
        <v>96.360558637376599</v>
      </c>
      <c r="O30" s="16">
        <v>96.638267062277706</v>
      </c>
      <c r="P30" s="23">
        <v>96.1698709496536</v>
      </c>
    </row>
    <row r="31" spans="1:16" ht="30" customHeight="1" x14ac:dyDescent="0.35">
      <c r="A31" t="s">
        <v>162</v>
      </c>
    </row>
    <row r="32" spans="1:16" x14ac:dyDescent="0.35">
      <c r="A32" t="s">
        <v>163</v>
      </c>
    </row>
    <row r="33" spans="1:1" x14ac:dyDescent="0.35">
      <c r="A33" t="s">
        <v>164</v>
      </c>
    </row>
    <row r="34" spans="1:1" x14ac:dyDescent="0.35">
      <c r="A34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8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x14ac:dyDescent="0.35">
      <c r="A3" s="9" t="s">
        <v>209</v>
      </c>
      <c r="B3" s="15">
        <v>21.217485631714499</v>
      </c>
      <c r="C3" s="15">
        <v>25.5391787947353</v>
      </c>
      <c r="D3" s="22">
        <v>17.646039853836999</v>
      </c>
      <c r="E3" s="15">
        <v>22.9357997592662</v>
      </c>
      <c r="F3" s="15">
        <v>28.468585114647301</v>
      </c>
      <c r="G3" s="22">
        <v>18.294696495134598</v>
      </c>
      <c r="H3" s="15">
        <v>19.010806668832998</v>
      </c>
      <c r="I3" s="15">
        <v>22.073218405393099</v>
      </c>
      <c r="J3" s="22">
        <v>16.436675820033699</v>
      </c>
      <c r="K3" s="15">
        <v>27.752486744182701</v>
      </c>
      <c r="L3" s="15">
        <v>37.2368616071399</v>
      </c>
      <c r="M3" s="22">
        <v>25.361020569604499</v>
      </c>
      <c r="N3" s="15">
        <v>26.487401725964801</v>
      </c>
      <c r="O3" s="15">
        <v>31.976524813316502</v>
      </c>
      <c r="P3" s="22">
        <v>22.517507383427699</v>
      </c>
    </row>
    <row r="4" spans="1:16" x14ac:dyDescent="0.35">
      <c r="A4" s="9" t="s">
        <v>210</v>
      </c>
      <c r="B4" s="15">
        <v>26.533706300681299</v>
      </c>
      <c r="C4" s="15">
        <v>24.641007215284301</v>
      </c>
      <c r="D4" s="22">
        <v>28.0978321889265</v>
      </c>
      <c r="E4" s="15">
        <v>27.927079254413101</v>
      </c>
      <c r="F4" s="15">
        <v>25.018113142489302</v>
      </c>
      <c r="G4" s="22">
        <v>30.367226711817501</v>
      </c>
      <c r="H4" s="15">
        <v>25.341332605133498</v>
      </c>
      <c r="I4" s="15">
        <v>24.065762322066899</v>
      </c>
      <c r="J4" s="22">
        <v>26.4135218134799</v>
      </c>
      <c r="K4" s="15">
        <v>23.547516013812299</v>
      </c>
      <c r="L4" s="15">
        <v>28.2042371689585</v>
      </c>
      <c r="M4" s="22">
        <v>22.373333077362901</v>
      </c>
      <c r="N4" s="15">
        <v>22.154823767022499</v>
      </c>
      <c r="O4" s="15">
        <v>28.0916504786926</v>
      </c>
      <c r="P4" s="22">
        <v>17.8611370705827</v>
      </c>
    </row>
    <row r="5" spans="1:16" x14ac:dyDescent="0.35">
      <c r="A5" s="9" t="s">
        <v>211</v>
      </c>
      <c r="B5" s="15">
        <v>29.899315277971098</v>
      </c>
      <c r="C5" s="15">
        <v>21.7386604955901</v>
      </c>
      <c r="D5" s="22">
        <v>36.6432776482375</v>
      </c>
      <c r="E5" s="15">
        <v>29.729157125381601</v>
      </c>
      <c r="F5" s="15">
        <v>23.190419372227399</v>
      </c>
      <c r="G5" s="22">
        <v>35.2140901528212</v>
      </c>
      <c r="H5" s="15">
        <v>30.029722117419801</v>
      </c>
      <c r="I5" s="15">
        <v>20.189392864889399</v>
      </c>
      <c r="J5" s="22">
        <v>38.301077268289703</v>
      </c>
      <c r="K5" s="15">
        <v>32.871356389811503</v>
      </c>
      <c r="L5" s="15">
        <v>22.1035396339635</v>
      </c>
      <c r="M5" s="22">
        <v>35.586439873725801</v>
      </c>
      <c r="N5" s="15">
        <v>29.193212619636199</v>
      </c>
      <c r="O5" s="15">
        <v>22.311944716752901</v>
      </c>
      <c r="P5" s="22">
        <v>34.169946805117597</v>
      </c>
    </row>
    <row r="6" spans="1:16" x14ac:dyDescent="0.35">
      <c r="A6" s="9" t="s">
        <v>212</v>
      </c>
      <c r="B6" s="15">
        <v>49.690768888244598</v>
      </c>
      <c r="C6" s="15">
        <v>51.815922681317303</v>
      </c>
      <c r="D6" s="22">
        <v>47.934542507678401</v>
      </c>
      <c r="E6" s="15">
        <v>57.864915695208197</v>
      </c>
      <c r="F6" s="15">
        <v>57.962270640954301</v>
      </c>
      <c r="G6" s="22">
        <v>57.783250796344497</v>
      </c>
      <c r="H6" s="15">
        <v>41.379890197340799</v>
      </c>
      <c r="I6" s="15">
        <v>45.027299917028799</v>
      </c>
      <c r="J6" s="22">
        <v>38.314035346547598</v>
      </c>
      <c r="K6" s="15">
        <v>43.162084818036</v>
      </c>
      <c r="L6" s="15">
        <v>55.505388483783797</v>
      </c>
      <c r="M6" s="22">
        <v>40.049745457170701</v>
      </c>
      <c r="N6" s="15">
        <v>47.507230975759903</v>
      </c>
      <c r="O6" s="15">
        <v>59.346827321350702</v>
      </c>
      <c r="P6" s="22">
        <v>38.9444886574855</v>
      </c>
    </row>
    <row r="7" spans="1:16" x14ac:dyDescent="0.35">
      <c r="A7" s="9" t="s">
        <v>213</v>
      </c>
      <c r="B7" s="15">
        <v>22.491410851983201</v>
      </c>
      <c r="C7" s="15">
        <v>28.999869427807798</v>
      </c>
      <c r="D7" s="22">
        <v>17.112822871694501</v>
      </c>
      <c r="E7" s="15">
        <v>28.5843912424988</v>
      </c>
      <c r="F7" s="15">
        <v>34.772861839900699</v>
      </c>
      <c r="G7" s="22">
        <v>23.3932751509175</v>
      </c>
      <c r="H7" s="15">
        <v>16.090283873649401</v>
      </c>
      <c r="I7" s="15">
        <v>22.728085778073599</v>
      </c>
      <c r="J7" s="22">
        <v>10.5108346942946</v>
      </c>
      <c r="K7" s="15">
        <v>21.3173509783471</v>
      </c>
      <c r="L7" s="15">
        <v>32.405987172774999</v>
      </c>
      <c r="M7" s="22">
        <v>18.521373513901999</v>
      </c>
      <c r="N7" s="15">
        <v>23.346243077386301</v>
      </c>
      <c r="O7" s="15">
        <v>33.481192694392</v>
      </c>
      <c r="P7" s="22">
        <v>16.016351124487699</v>
      </c>
    </row>
    <row r="8" spans="1:16" x14ac:dyDescent="0.35">
      <c r="A8" s="9" t="s">
        <v>214</v>
      </c>
      <c r="B8" s="15">
        <v>2.1136856943529101</v>
      </c>
      <c r="C8" s="15">
        <v>2.74115709507404</v>
      </c>
      <c r="D8" s="22">
        <v>1.5951435396206901</v>
      </c>
      <c r="E8" s="15">
        <v>2.46307732158076</v>
      </c>
      <c r="F8" s="15">
        <v>3.1586447407571798</v>
      </c>
      <c r="G8" s="22">
        <v>1.8796098613035299</v>
      </c>
      <c r="H8" s="15">
        <v>1.6339585702669699</v>
      </c>
      <c r="I8" s="15">
        <v>2.2375706618556901</v>
      </c>
      <c r="J8" s="22">
        <v>1.12658835380742</v>
      </c>
      <c r="K8" s="15">
        <v>4.33704541681377</v>
      </c>
      <c r="L8" s="18" t="s">
        <v>73</v>
      </c>
      <c r="M8" s="22">
        <v>4.4637081340609601</v>
      </c>
      <c r="N8" s="15">
        <v>3.3521501059757601</v>
      </c>
      <c r="O8" s="15">
        <v>4.0669580952912696</v>
      </c>
      <c r="P8" s="22">
        <v>2.83518006401719</v>
      </c>
    </row>
    <row r="9" spans="1:16" x14ac:dyDescent="0.35">
      <c r="A9" s="9" t="s">
        <v>215</v>
      </c>
      <c r="B9" s="15">
        <v>15.2798288185312</v>
      </c>
      <c r="C9" s="15">
        <v>18.044402623368399</v>
      </c>
      <c r="D9" s="22">
        <v>12.9951859550811</v>
      </c>
      <c r="E9" s="15">
        <v>15.6986681560285</v>
      </c>
      <c r="F9" s="15">
        <v>19.145462022295</v>
      </c>
      <c r="G9" s="22">
        <v>12.8073710541158</v>
      </c>
      <c r="H9" s="15">
        <v>14.744064391504599</v>
      </c>
      <c r="I9" s="15">
        <v>16.739681550170999</v>
      </c>
      <c r="J9" s="22">
        <v>13.066634923353901</v>
      </c>
      <c r="K9" s="15">
        <v>16.739405625888701</v>
      </c>
      <c r="L9" s="15">
        <v>20.809727642933499</v>
      </c>
      <c r="M9" s="22">
        <v>15.7130820606507</v>
      </c>
      <c r="N9" s="15">
        <v>16.597147567656499</v>
      </c>
      <c r="O9" s="15">
        <v>20.990986619392199</v>
      </c>
      <c r="P9" s="22">
        <v>13.4193946705321</v>
      </c>
    </row>
    <row r="10" spans="1:16" x14ac:dyDescent="0.35">
      <c r="A10" s="9" t="s">
        <v>216</v>
      </c>
      <c r="B10" s="15">
        <v>18.488186301768401</v>
      </c>
      <c r="C10" s="15">
        <v>16.337397637618398</v>
      </c>
      <c r="D10" s="22">
        <v>20.265597331179901</v>
      </c>
      <c r="E10" s="15">
        <v>24.7675464217008</v>
      </c>
      <c r="F10" s="15">
        <v>22.735213468272701</v>
      </c>
      <c r="G10" s="22">
        <v>26.4723418363257</v>
      </c>
      <c r="H10" s="15">
        <v>11.8260890832981</v>
      </c>
      <c r="I10" s="15">
        <v>9.4174113037173797</v>
      </c>
      <c r="J10" s="22">
        <v>13.8507194434863</v>
      </c>
      <c r="K10" s="15">
        <v>19.175131001106301</v>
      </c>
      <c r="L10" s="15">
        <v>17.603429347990598</v>
      </c>
      <c r="M10" s="22">
        <v>19.5714324331211</v>
      </c>
      <c r="N10" s="15">
        <v>19.708338378869101</v>
      </c>
      <c r="O10" s="15">
        <v>21.2732444970963</v>
      </c>
      <c r="P10" s="22">
        <v>18.576552509525701</v>
      </c>
    </row>
    <row r="11" spans="1:16" x14ac:dyDescent="0.35">
      <c r="A11" s="9" t="s">
        <v>217</v>
      </c>
      <c r="B11" s="15">
        <v>20.745590360779499</v>
      </c>
      <c r="C11" s="15">
        <v>21.606986805121299</v>
      </c>
      <c r="D11" s="22">
        <v>20.033732628595398</v>
      </c>
      <c r="E11" s="15">
        <v>20.966797570612201</v>
      </c>
      <c r="F11" s="15">
        <v>22.115510775157802</v>
      </c>
      <c r="G11" s="22">
        <v>20.003214807008</v>
      </c>
      <c r="H11" s="15">
        <v>20.535600464292401</v>
      </c>
      <c r="I11" s="15">
        <v>21.107222041753602</v>
      </c>
      <c r="J11" s="22">
        <v>20.055120090338701</v>
      </c>
      <c r="K11" s="15">
        <v>21.7868428085132</v>
      </c>
      <c r="L11" s="15">
        <v>23.9414821218515</v>
      </c>
      <c r="M11" s="22">
        <v>21.243554810018999</v>
      </c>
      <c r="N11" s="15">
        <v>19.601414002079402</v>
      </c>
      <c r="O11" s="15">
        <v>20.090252193392999</v>
      </c>
      <c r="P11" s="22">
        <v>19.247871926372699</v>
      </c>
    </row>
    <row r="12" spans="1:16" x14ac:dyDescent="0.35">
      <c r="A12" s="9" t="s">
        <v>218</v>
      </c>
      <c r="B12" s="15">
        <v>8.1130620297486509</v>
      </c>
      <c r="C12" s="15">
        <v>9.5386275143652899</v>
      </c>
      <c r="D12" s="22">
        <v>6.9349751922363003</v>
      </c>
      <c r="E12" s="15">
        <v>9.1764733451815808</v>
      </c>
      <c r="F12" s="15">
        <v>10.5928240692951</v>
      </c>
      <c r="G12" s="22">
        <v>7.9883864148897503</v>
      </c>
      <c r="H12" s="15">
        <v>6.7906286463976704</v>
      </c>
      <c r="I12" s="15">
        <v>8.2831157957189294</v>
      </c>
      <c r="J12" s="22">
        <v>5.5361085024735299</v>
      </c>
      <c r="K12" s="15">
        <v>12.113542645991799</v>
      </c>
      <c r="L12" s="15">
        <v>14.9144135112239</v>
      </c>
      <c r="M12" s="22">
        <v>11.407308652676599</v>
      </c>
      <c r="N12" s="15">
        <v>10.4092497251195</v>
      </c>
      <c r="O12" s="15">
        <v>11.7195242423685</v>
      </c>
      <c r="P12" s="22">
        <v>9.4616208761356706</v>
      </c>
    </row>
    <row r="13" spans="1:16" x14ac:dyDescent="0.35">
      <c r="A13" s="9" t="s">
        <v>219</v>
      </c>
      <c r="B13" s="15">
        <v>5.9726095368724703</v>
      </c>
      <c r="C13" s="15">
        <v>7.7040772555417396</v>
      </c>
      <c r="D13" s="22">
        <v>4.5417251959189198</v>
      </c>
      <c r="E13" s="15">
        <v>1.79523538231278</v>
      </c>
      <c r="F13" s="15">
        <v>1.9194442264154301</v>
      </c>
      <c r="G13" s="22">
        <v>1.69104444867425</v>
      </c>
      <c r="H13" s="15">
        <v>10.186403046210399</v>
      </c>
      <c r="I13" s="15">
        <v>13.716483973511201</v>
      </c>
      <c r="J13" s="22">
        <v>7.2191697035345301</v>
      </c>
      <c r="K13" s="15">
        <v>9.5232946203895992</v>
      </c>
      <c r="L13" s="15">
        <v>8.6825987630747896</v>
      </c>
      <c r="M13" s="22">
        <v>9.7352744013373904</v>
      </c>
      <c r="N13" s="15">
        <v>7.7258823754687196</v>
      </c>
      <c r="O13" s="15">
        <v>8.72355205517046</v>
      </c>
      <c r="P13" s="22">
        <v>7.0043384869202896</v>
      </c>
    </row>
    <row r="14" spans="1:16" x14ac:dyDescent="0.35">
      <c r="A14" s="9" t="s">
        <v>220</v>
      </c>
      <c r="B14" s="15">
        <v>29.814034739107701</v>
      </c>
      <c r="C14" s="15">
        <v>34.9012931799572</v>
      </c>
      <c r="D14" s="22">
        <v>25.6099260728543</v>
      </c>
      <c r="E14" s="15">
        <v>30.4115667226698</v>
      </c>
      <c r="F14" s="15">
        <v>35.659328370768002</v>
      </c>
      <c r="G14" s="22">
        <v>26.009551797097899</v>
      </c>
      <c r="H14" s="15">
        <v>28.9380540468756</v>
      </c>
      <c r="I14" s="15">
        <v>33.848934306818002</v>
      </c>
      <c r="J14" s="22">
        <v>24.8101805081997</v>
      </c>
      <c r="K14" s="15">
        <v>34.271804784826301</v>
      </c>
      <c r="L14" s="15">
        <v>40.895709759499901</v>
      </c>
      <c r="M14" s="22">
        <v>32.601600378163603</v>
      </c>
      <c r="N14" s="15">
        <v>32.807548786713603</v>
      </c>
      <c r="O14" s="15">
        <v>39.582522229419901</v>
      </c>
      <c r="P14" s="22">
        <v>27.907689863343201</v>
      </c>
    </row>
    <row r="15" spans="1:16" x14ac:dyDescent="0.35">
      <c r="A15" s="9" t="s">
        <v>221</v>
      </c>
      <c r="B15" s="15">
        <v>30.695360370803499</v>
      </c>
      <c r="C15" s="15">
        <v>34.5591413212059</v>
      </c>
      <c r="D15" s="22">
        <v>27.502333091580201</v>
      </c>
      <c r="E15" s="15">
        <v>37.0598287646053</v>
      </c>
      <c r="F15" s="15">
        <v>40.611248676678201</v>
      </c>
      <c r="G15" s="22">
        <v>34.080767498439897</v>
      </c>
      <c r="H15" s="15">
        <v>24.348822593220198</v>
      </c>
      <c r="I15" s="15">
        <v>28.213753958316701</v>
      </c>
      <c r="J15" s="22">
        <v>21.100128455650701</v>
      </c>
      <c r="K15" s="15">
        <v>24.074621085354199</v>
      </c>
      <c r="L15" s="15">
        <v>31.597732011028999</v>
      </c>
      <c r="M15" s="22">
        <v>22.177683694507401</v>
      </c>
      <c r="N15" s="15">
        <v>27.077319768036201</v>
      </c>
      <c r="O15" s="15">
        <v>35.432587101742499</v>
      </c>
      <c r="P15" s="22">
        <v>21.034546088047701</v>
      </c>
    </row>
    <row r="16" spans="1:16" x14ac:dyDescent="0.35">
      <c r="A16" s="9" t="s">
        <v>222</v>
      </c>
      <c r="B16" s="15">
        <v>2.2770707556957102</v>
      </c>
      <c r="C16" s="15">
        <v>3.12918953465726</v>
      </c>
      <c r="D16" s="22">
        <v>1.57288008306474</v>
      </c>
      <c r="E16" s="15">
        <v>2.7453212529265101</v>
      </c>
      <c r="F16" s="15">
        <v>3.7889595877597402</v>
      </c>
      <c r="G16" s="22">
        <v>1.8698791435274</v>
      </c>
      <c r="H16" s="15">
        <v>1.6600997485251201</v>
      </c>
      <c r="I16" s="15">
        <v>2.3296560536896398</v>
      </c>
      <c r="J16" s="22">
        <v>1.0972996783856299</v>
      </c>
      <c r="K16" s="15">
        <v>3.6670111992155499</v>
      </c>
      <c r="L16" s="18" t="s">
        <v>73</v>
      </c>
      <c r="M16" s="22">
        <v>3.6829230860848998</v>
      </c>
      <c r="N16" s="15">
        <v>4.31047853520732</v>
      </c>
      <c r="O16" s="15">
        <v>5.68350896561277</v>
      </c>
      <c r="P16" s="22">
        <v>3.3174627745737402</v>
      </c>
    </row>
    <row r="17" spans="1:16" x14ac:dyDescent="0.35">
      <c r="A17" s="9" t="s">
        <v>223</v>
      </c>
      <c r="B17" s="15">
        <v>58.634008539294001</v>
      </c>
      <c r="C17" s="15">
        <v>60.827428772699797</v>
      </c>
      <c r="D17" s="22">
        <v>56.821366795373301</v>
      </c>
      <c r="E17" s="15">
        <v>60.6105927809718</v>
      </c>
      <c r="F17" s="15">
        <v>61.879910042685303</v>
      </c>
      <c r="G17" s="22">
        <v>59.545842911210798</v>
      </c>
      <c r="H17" s="15">
        <v>56.905827883518697</v>
      </c>
      <c r="I17" s="15">
        <v>59.880080545970003</v>
      </c>
      <c r="J17" s="22">
        <v>54.405799739315299</v>
      </c>
      <c r="K17" s="15">
        <v>53.954998493742998</v>
      </c>
      <c r="L17" s="15">
        <v>60.522701921130299</v>
      </c>
      <c r="M17" s="22">
        <v>52.298965194953603</v>
      </c>
      <c r="N17" s="15">
        <v>53.535420489071903</v>
      </c>
      <c r="O17" s="15">
        <v>57.017817981215003</v>
      </c>
      <c r="P17" s="22">
        <v>51.016848782349001</v>
      </c>
    </row>
    <row r="18" spans="1:16" x14ac:dyDescent="0.35">
      <c r="A18" s="9" t="s">
        <v>224</v>
      </c>
      <c r="B18" s="15">
        <v>38.110463785732698</v>
      </c>
      <c r="C18" s="15">
        <v>47.3286142962247</v>
      </c>
      <c r="D18" s="22">
        <v>30.492587301062699</v>
      </c>
      <c r="E18" s="15">
        <v>21.212632419861102</v>
      </c>
      <c r="F18" s="15">
        <v>32.841007648478197</v>
      </c>
      <c r="G18" s="22">
        <v>11.458324821864</v>
      </c>
      <c r="H18" s="15">
        <v>55.616228641394301</v>
      </c>
      <c r="I18" s="15">
        <v>62.482735534270198</v>
      </c>
      <c r="J18" s="22">
        <v>49.844539940808701</v>
      </c>
      <c r="K18" s="15">
        <v>42.409181264689401</v>
      </c>
      <c r="L18" s="15">
        <v>51.865734939221703</v>
      </c>
      <c r="M18" s="22">
        <v>40.024730147193701</v>
      </c>
      <c r="N18" s="15">
        <v>40.7659785623527</v>
      </c>
      <c r="O18" s="15">
        <v>46.872162808914602</v>
      </c>
      <c r="P18" s="22">
        <v>36.349807543930403</v>
      </c>
    </row>
    <row r="19" spans="1:16" x14ac:dyDescent="0.35">
      <c r="A19" s="9" t="s">
        <v>225</v>
      </c>
      <c r="B19" s="15">
        <v>39.874566855450901</v>
      </c>
      <c r="C19" s="15">
        <v>44.632594095728699</v>
      </c>
      <c r="D19" s="22">
        <v>35.942534742731802</v>
      </c>
      <c r="E19" s="15">
        <v>42.507668929039198</v>
      </c>
      <c r="F19" s="15">
        <v>48.121725172411999</v>
      </c>
      <c r="G19" s="22">
        <v>37.798392663551198</v>
      </c>
      <c r="H19" s="15">
        <v>37.144833299175801</v>
      </c>
      <c r="I19" s="15">
        <v>40.799477545165203</v>
      </c>
      <c r="J19" s="22">
        <v>34.072897418484899</v>
      </c>
      <c r="K19" s="15">
        <v>40.007632444499997</v>
      </c>
      <c r="L19" s="15">
        <v>49.610742740777503</v>
      </c>
      <c r="M19" s="22">
        <v>37.586227367610199</v>
      </c>
      <c r="N19" s="15">
        <v>39.014803801187398</v>
      </c>
      <c r="O19" s="15">
        <v>47.549002609524798</v>
      </c>
      <c r="P19" s="22">
        <v>32.842621646013498</v>
      </c>
    </row>
    <row r="20" spans="1:16" x14ac:dyDescent="0.35">
      <c r="A20" s="9" t="s">
        <v>226</v>
      </c>
      <c r="B20" s="15">
        <v>3.8033916003541299</v>
      </c>
      <c r="C20" s="15">
        <v>5.1105004956648798</v>
      </c>
      <c r="D20" s="22">
        <v>2.7231972484440101</v>
      </c>
      <c r="E20" s="15">
        <v>4.6570749744170703</v>
      </c>
      <c r="F20" s="15">
        <v>6.3966100754358104</v>
      </c>
      <c r="G20" s="22">
        <v>3.1978891363911202</v>
      </c>
      <c r="H20" s="15">
        <v>2.7322278802500701</v>
      </c>
      <c r="I20" s="15">
        <v>3.66477502936291</v>
      </c>
      <c r="J20" s="22">
        <v>1.94836908169818</v>
      </c>
      <c r="K20" s="15">
        <v>6.8015922194080796</v>
      </c>
      <c r="L20" s="18" t="s">
        <v>73</v>
      </c>
      <c r="M20" s="22">
        <v>6.8908064960559896</v>
      </c>
      <c r="N20" s="15">
        <v>5.9958443621919297</v>
      </c>
      <c r="O20" s="15">
        <v>7.1509301599548003</v>
      </c>
      <c r="P20" s="22">
        <v>5.1604525335317</v>
      </c>
    </row>
    <row r="21" spans="1:16" x14ac:dyDescent="0.35">
      <c r="A21" s="9" t="s">
        <v>227</v>
      </c>
      <c r="B21" s="15">
        <v>12.1003665596907</v>
      </c>
      <c r="C21" s="15">
        <v>12.7743814070318</v>
      </c>
      <c r="D21" s="22">
        <v>11.543360916309799</v>
      </c>
      <c r="E21" s="15">
        <v>10.617168336106801</v>
      </c>
      <c r="F21" s="15">
        <v>13.4598931912317</v>
      </c>
      <c r="G21" s="22">
        <v>8.2325864742212698</v>
      </c>
      <c r="H21" s="15">
        <v>13.5982596239727</v>
      </c>
      <c r="I21" s="15">
        <v>11.9931902630775</v>
      </c>
      <c r="J21" s="22">
        <v>14.947411505484199</v>
      </c>
      <c r="K21" s="15">
        <v>14.1002383177079</v>
      </c>
      <c r="L21" s="15">
        <v>14.9414070260984</v>
      </c>
      <c r="M21" s="22">
        <v>13.888139308306</v>
      </c>
      <c r="N21" s="15">
        <v>12.231653815460801</v>
      </c>
      <c r="O21" s="15">
        <v>13.7013095634736</v>
      </c>
      <c r="P21" s="22">
        <v>11.168755799390301</v>
      </c>
    </row>
    <row r="22" spans="1:16" x14ac:dyDescent="0.35">
      <c r="A22" s="9" t="s">
        <v>228</v>
      </c>
      <c r="B22" s="15">
        <v>15.225174874297901</v>
      </c>
      <c r="C22" s="15">
        <v>15.9057310132632</v>
      </c>
      <c r="D22" s="22">
        <v>14.6627635097166</v>
      </c>
      <c r="E22" s="15">
        <v>20.387078200493399</v>
      </c>
      <c r="F22" s="15">
        <v>20.167227171297998</v>
      </c>
      <c r="G22" s="22">
        <v>20.571497306546199</v>
      </c>
      <c r="H22" s="15">
        <v>9.7718102031276199</v>
      </c>
      <c r="I22" s="15">
        <v>11.2394292204043</v>
      </c>
      <c r="J22" s="22">
        <v>8.5381931353913405</v>
      </c>
      <c r="K22" s="15">
        <v>14.660447115239</v>
      </c>
      <c r="L22" s="15">
        <v>15.6073596247541</v>
      </c>
      <c r="M22" s="22">
        <v>14.421685017630001</v>
      </c>
      <c r="N22" s="15">
        <v>16.385128185478798</v>
      </c>
      <c r="O22" s="15">
        <v>20.951083339850801</v>
      </c>
      <c r="P22" s="22">
        <v>13.082895889506601</v>
      </c>
    </row>
    <row r="23" spans="1:16" x14ac:dyDescent="0.35">
      <c r="A23" s="9" t="s">
        <v>229</v>
      </c>
      <c r="B23" s="15">
        <v>24.639004850458001</v>
      </c>
      <c r="C23" s="15">
        <v>24.045879573491401</v>
      </c>
      <c r="D23" s="22">
        <v>25.129163380059499</v>
      </c>
      <c r="E23" s="15">
        <v>18.1438831275483</v>
      </c>
      <c r="F23" s="15">
        <v>19.9563481986083</v>
      </c>
      <c r="G23" s="22">
        <v>16.623520956035598</v>
      </c>
      <c r="H23" s="15">
        <v>31.4248996905681</v>
      </c>
      <c r="I23" s="15">
        <v>28.1246594825075</v>
      </c>
      <c r="J23" s="22">
        <v>34.198938865835601</v>
      </c>
      <c r="K23" s="15">
        <v>25.301538921895101</v>
      </c>
      <c r="L23" s="15">
        <v>27.087385475880701</v>
      </c>
      <c r="M23" s="22">
        <v>24.851241280927301</v>
      </c>
      <c r="N23" s="15">
        <v>24.9525788174425</v>
      </c>
      <c r="O23" s="15">
        <v>28.369897329469101</v>
      </c>
      <c r="P23" s="22">
        <v>22.481074132331401</v>
      </c>
    </row>
    <row r="24" spans="1:16" x14ac:dyDescent="0.35">
      <c r="A24" s="9" t="s">
        <v>230</v>
      </c>
      <c r="B24" s="15">
        <v>64.290106979300305</v>
      </c>
      <c r="C24" s="15">
        <v>68.340775357945802</v>
      </c>
      <c r="D24" s="22">
        <v>60.942635992169201</v>
      </c>
      <c r="E24" s="15">
        <v>76.520144278341604</v>
      </c>
      <c r="F24" s="15">
        <v>79.309031666656495</v>
      </c>
      <c r="G24" s="22">
        <v>74.180723258038398</v>
      </c>
      <c r="H24" s="15">
        <v>52.506240655533198</v>
      </c>
      <c r="I24" s="15">
        <v>56.969811768458101</v>
      </c>
      <c r="J24" s="22">
        <v>48.754355838602798</v>
      </c>
      <c r="K24" s="15">
        <v>44.140547252659999</v>
      </c>
      <c r="L24" s="15">
        <v>59.796808549450503</v>
      </c>
      <c r="M24" s="22">
        <v>40.192852243486001</v>
      </c>
      <c r="N24" s="15">
        <v>52.415509128626098</v>
      </c>
      <c r="O24" s="15">
        <v>67.635895399578402</v>
      </c>
      <c r="P24" s="22">
        <v>41.407680667370997</v>
      </c>
    </row>
    <row r="25" spans="1:16" x14ac:dyDescent="0.35">
      <c r="A25" s="9" t="s">
        <v>231</v>
      </c>
      <c r="B25" s="15">
        <v>2.2834625439291401</v>
      </c>
      <c r="C25" s="15">
        <v>3.25138421403418</v>
      </c>
      <c r="D25" s="22">
        <v>1.4835724009657101</v>
      </c>
      <c r="E25" s="15">
        <v>2.6891049027451501</v>
      </c>
      <c r="F25" s="15">
        <v>3.89464941976484</v>
      </c>
      <c r="G25" s="22">
        <v>1.6778499500196999</v>
      </c>
      <c r="H25" s="15">
        <v>1.74293562648582</v>
      </c>
      <c r="I25" s="15">
        <v>2.5452957519304298</v>
      </c>
      <c r="J25" s="22">
        <v>1.06850640911565</v>
      </c>
      <c r="K25" s="15">
        <v>4.4285701047280801</v>
      </c>
      <c r="L25" s="18" t="s">
        <v>73</v>
      </c>
      <c r="M25" s="22">
        <v>4.8752450907461604</v>
      </c>
      <c r="N25" s="15">
        <v>3.6100458613492599</v>
      </c>
      <c r="O25" s="15">
        <v>4.2165940124187697</v>
      </c>
      <c r="P25" s="22">
        <v>3.1713725003973599</v>
      </c>
    </row>
    <row r="26" spans="1:16" x14ac:dyDescent="0.35">
      <c r="A26" s="9" t="s">
        <v>232</v>
      </c>
      <c r="B26" s="15">
        <v>30.478778849706501</v>
      </c>
      <c r="C26" s="15">
        <v>33.539648434559602</v>
      </c>
      <c r="D26" s="22">
        <v>27.949277253203501</v>
      </c>
      <c r="E26" s="15">
        <v>34.871656943323401</v>
      </c>
      <c r="F26" s="15">
        <v>38.574556381920999</v>
      </c>
      <c r="G26" s="22">
        <v>31.7655290949853</v>
      </c>
      <c r="H26" s="15">
        <v>26.0643591229896</v>
      </c>
      <c r="I26" s="15">
        <v>28.185345892520399</v>
      </c>
      <c r="J26" s="22">
        <v>24.281549382494902</v>
      </c>
      <c r="K26" s="15">
        <v>28.085784773141199</v>
      </c>
      <c r="L26" s="15">
        <v>35.739397096067002</v>
      </c>
      <c r="M26" s="22">
        <v>26.155941715682701</v>
      </c>
      <c r="N26" s="15">
        <v>27.432795649469298</v>
      </c>
      <c r="O26" s="15">
        <v>34.785447691630701</v>
      </c>
      <c r="P26" s="22">
        <v>22.1151426691453</v>
      </c>
    </row>
    <row r="27" spans="1:16" x14ac:dyDescent="0.35">
      <c r="A27" s="9" t="s">
        <v>233</v>
      </c>
      <c r="B27" s="15">
        <v>19.413708247396499</v>
      </c>
      <c r="C27" s="15">
        <v>25.045638284706499</v>
      </c>
      <c r="D27" s="22">
        <v>14.759483156832101</v>
      </c>
      <c r="E27" s="15">
        <v>9.0264279620757293</v>
      </c>
      <c r="F27" s="15">
        <v>11.0461252299406</v>
      </c>
      <c r="G27" s="22">
        <v>7.3322318238993898</v>
      </c>
      <c r="H27" s="15">
        <v>30.470317825241501</v>
      </c>
      <c r="I27" s="15">
        <v>39.881732400783697</v>
      </c>
      <c r="J27" s="22">
        <v>22.5594898002173</v>
      </c>
      <c r="K27" s="15">
        <v>18.190843422047202</v>
      </c>
      <c r="L27" s="15">
        <v>21.8116944082823</v>
      </c>
      <c r="M27" s="22">
        <v>17.2778530793111</v>
      </c>
      <c r="N27" s="15">
        <v>16.616949681176902</v>
      </c>
      <c r="O27" s="15">
        <v>22.024580836994101</v>
      </c>
      <c r="P27" s="22">
        <v>12.705992686703</v>
      </c>
    </row>
    <row r="28" spans="1:16" x14ac:dyDescent="0.35">
      <c r="A28" s="9" t="s">
        <v>234</v>
      </c>
      <c r="B28" s="15">
        <v>16.6712787974203</v>
      </c>
      <c r="C28" s="15">
        <v>20.4657200629958</v>
      </c>
      <c r="D28" s="22">
        <v>13.5355538104407</v>
      </c>
      <c r="E28" s="15">
        <v>9.6411651504267901</v>
      </c>
      <c r="F28" s="15">
        <v>12.496921916261201</v>
      </c>
      <c r="G28" s="22">
        <v>7.2456516439088698</v>
      </c>
      <c r="H28" s="15">
        <v>23.848482364943202</v>
      </c>
      <c r="I28" s="15">
        <v>28.615412559271999</v>
      </c>
      <c r="J28" s="22">
        <v>19.841607025222299</v>
      </c>
      <c r="K28" s="15">
        <v>22.007480681257</v>
      </c>
      <c r="L28" s="15">
        <v>25.3897633346898</v>
      </c>
      <c r="M28" s="22">
        <v>21.1546448670445</v>
      </c>
      <c r="N28" s="15">
        <v>18.0421333152463</v>
      </c>
      <c r="O28" s="15">
        <v>24.1430442041815</v>
      </c>
      <c r="P28" s="22">
        <v>13.6297761432755</v>
      </c>
    </row>
    <row r="29" spans="1:16" x14ac:dyDescent="0.35">
      <c r="A29" s="9" t="s">
        <v>235</v>
      </c>
      <c r="B29" s="15">
        <v>2.7685570728450699</v>
      </c>
      <c r="C29" s="15">
        <v>3.37291037799428</v>
      </c>
      <c r="D29" s="22">
        <v>2.26911970452606</v>
      </c>
      <c r="E29" s="15">
        <v>3.5247548208746902</v>
      </c>
      <c r="F29" s="15">
        <v>4.5251583524712098</v>
      </c>
      <c r="G29" s="22">
        <v>2.6855796500132998</v>
      </c>
      <c r="H29" s="15">
        <v>1.84581109088929</v>
      </c>
      <c r="I29" s="15">
        <v>2.0891208113038702</v>
      </c>
      <c r="J29" s="22">
        <v>1.6412954636616399</v>
      </c>
      <c r="K29" s="15">
        <v>4.8199164037203204</v>
      </c>
      <c r="L29" s="18" t="s">
        <v>73</v>
      </c>
      <c r="M29" s="22">
        <v>5.1942751139536103</v>
      </c>
      <c r="N29" s="15">
        <v>4.48016830834045</v>
      </c>
      <c r="O29" s="15">
        <v>5.2762373271282303</v>
      </c>
      <c r="P29" s="22">
        <v>3.9044279134426199</v>
      </c>
    </row>
    <row r="30" spans="1:16" x14ac:dyDescent="0.35">
      <c r="A30" s="9" t="s">
        <v>236</v>
      </c>
      <c r="B30" s="15">
        <v>6.2012673054194103</v>
      </c>
      <c r="C30" s="15">
        <v>7.0196882098018403</v>
      </c>
      <c r="D30" s="22">
        <v>5.5249245450184796</v>
      </c>
      <c r="E30" s="15">
        <v>7.9388105195290297</v>
      </c>
      <c r="F30" s="15">
        <v>9.1312921789037294</v>
      </c>
      <c r="G30" s="22">
        <v>6.9385131708602898</v>
      </c>
      <c r="H30" s="15">
        <v>4.1560005370066904</v>
      </c>
      <c r="I30" s="15">
        <v>4.5333157914264399</v>
      </c>
      <c r="J30" s="22">
        <v>3.8388456539681899</v>
      </c>
      <c r="K30" s="15">
        <v>9.6127791663527802</v>
      </c>
      <c r="L30" s="15">
        <v>11.1298510583261</v>
      </c>
      <c r="M30" s="22">
        <v>9.2302525194751404</v>
      </c>
      <c r="N30" s="15">
        <v>9.2072845782152406</v>
      </c>
      <c r="O30" s="15">
        <v>12.6247419296899</v>
      </c>
      <c r="P30" s="22">
        <v>6.7356794803549498</v>
      </c>
    </row>
    <row r="31" spans="1:16" x14ac:dyDescent="0.35">
      <c r="A31" s="9" t="s">
        <v>237</v>
      </c>
      <c r="B31" s="15">
        <v>13.063229381163101</v>
      </c>
      <c r="C31" s="15">
        <v>16.788945992048099</v>
      </c>
      <c r="D31" s="22">
        <v>9.98429842572898</v>
      </c>
      <c r="E31" s="15">
        <v>15.5060854958269</v>
      </c>
      <c r="F31" s="15">
        <v>20.527001407695799</v>
      </c>
      <c r="G31" s="22">
        <v>11.2943570930902</v>
      </c>
      <c r="H31" s="15">
        <v>10.253737352663199</v>
      </c>
      <c r="I31" s="15">
        <v>12.605327863941501</v>
      </c>
      <c r="J31" s="22">
        <v>8.2770920810430901</v>
      </c>
      <c r="K31" s="15">
        <v>16.469449337480501</v>
      </c>
      <c r="L31" s="15">
        <v>19.907615812694399</v>
      </c>
      <c r="M31" s="22">
        <v>15.6025225292461</v>
      </c>
      <c r="N31" s="15">
        <v>16.622071523205801</v>
      </c>
      <c r="O31" s="15">
        <v>22.485588895137699</v>
      </c>
      <c r="P31" s="22">
        <v>12.381404285147701</v>
      </c>
    </row>
    <row r="32" spans="1:16" x14ac:dyDescent="0.35">
      <c r="A32" s="9" t="s">
        <v>238</v>
      </c>
      <c r="B32" s="15">
        <v>1.5640941952337599</v>
      </c>
      <c r="C32" s="15">
        <v>1.70364919604246</v>
      </c>
      <c r="D32" s="22">
        <v>1.44876598945445</v>
      </c>
      <c r="E32" s="15">
        <v>1.50613886382664</v>
      </c>
      <c r="F32" s="15">
        <v>1.6083005468790801</v>
      </c>
      <c r="G32" s="22">
        <v>1.4204418974292901</v>
      </c>
      <c r="H32" s="15">
        <v>1.5150489487943699</v>
      </c>
      <c r="I32" s="15">
        <v>1.77978599929757</v>
      </c>
      <c r="J32" s="22">
        <v>1.2925224346797499</v>
      </c>
      <c r="K32" s="15">
        <v>3.8288014167668001</v>
      </c>
      <c r="L32" s="18" t="s">
        <v>73</v>
      </c>
      <c r="M32" s="22">
        <v>4.3907176505387202</v>
      </c>
      <c r="N32" s="15">
        <v>2.7053052039413399</v>
      </c>
      <c r="O32" s="15">
        <v>2.32907050274427</v>
      </c>
      <c r="P32" s="24" t="s">
        <v>73</v>
      </c>
    </row>
    <row r="33" spans="1:16" x14ac:dyDescent="0.35">
      <c r="A33" s="9" t="s">
        <v>239</v>
      </c>
      <c r="B33" s="15">
        <v>10.204029429267701</v>
      </c>
      <c r="C33" s="15">
        <v>12.1801523377571</v>
      </c>
      <c r="D33" s="22">
        <v>8.5709621216484493</v>
      </c>
      <c r="E33" s="15">
        <v>9.4159738052782895</v>
      </c>
      <c r="F33" s="15">
        <v>11.530367192226899</v>
      </c>
      <c r="G33" s="22">
        <v>7.6423430895518001</v>
      </c>
      <c r="H33" s="15">
        <v>10.954936619818801</v>
      </c>
      <c r="I33" s="15">
        <v>12.7302373731156</v>
      </c>
      <c r="J33" s="22">
        <v>9.4626955927872896</v>
      </c>
      <c r="K33" s="15">
        <v>12.256878829710599</v>
      </c>
      <c r="L33" s="15">
        <v>17.674928154086398</v>
      </c>
      <c r="M33" s="22">
        <v>10.890728516309601</v>
      </c>
      <c r="N33" s="15">
        <v>10.7019150652535</v>
      </c>
      <c r="O33" s="15">
        <v>13.848634606665</v>
      </c>
      <c r="P33" s="22">
        <v>8.4261154691785798</v>
      </c>
    </row>
    <row r="34" spans="1:16" x14ac:dyDescent="0.35">
      <c r="A34" s="9" t="s">
        <v>240</v>
      </c>
      <c r="B34" s="15">
        <v>19.108161025738799</v>
      </c>
      <c r="C34" s="15">
        <v>17.092798783246401</v>
      </c>
      <c r="D34" s="22">
        <v>20.7736557057944</v>
      </c>
      <c r="E34" s="15">
        <v>26.456014579339001</v>
      </c>
      <c r="F34" s="15">
        <v>23.470333159123101</v>
      </c>
      <c r="G34" s="22">
        <v>28.9605136507776</v>
      </c>
      <c r="H34" s="15">
        <v>11.514549679397501</v>
      </c>
      <c r="I34" s="15">
        <v>10.2868947886619</v>
      </c>
      <c r="J34" s="22">
        <v>12.546463281410899</v>
      </c>
      <c r="K34" s="15">
        <v>16.9216802538247</v>
      </c>
      <c r="L34" s="15">
        <v>16.934761121152899</v>
      </c>
      <c r="M34" s="22">
        <v>16.918381939259799</v>
      </c>
      <c r="N34" s="15">
        <v>17.7199998885065</v>
      </c>
      <c r="O34" s="15">
        <v>20.126832216797499</v>
      </c>
      <c r="P34" s="22">
        <v>15.979308362471199</v>
      </c>
    </row>
    <row r="35" spans="1:16" x14ac:dyDescent="0.35">
      <c r="A35" s="9" t="s">
        <v>241</v>
      </c>
      <c r="B35" s="15">
        <v>24.166626986424799</v>
      </c>
      <c r="C35" s="15">
        <v>22.111020319681099</v>
      </c>
      <c r="D35" s="22">
        <v>25.865379645159798</v>
      </c>
      <c r="E35" s="15">
        <v>32.497568844306002</v>
      </c>
      <c r="F35" s="15">
        <v>27.745869495497001</v>
      </c>
      <c r="G35" s="22">
        <v>36.483468520764703</v>
      </c>
      <c r="H35" s="15">
        <v>15.666813640706801</v>
      </c>
      <c r="I35" s="15">
        <v>16.176686017643298</v>
      </c>
      <c r="J35" s="22">
        <v>15.238236973907201</v>
      </c>
      <c r="K35" s="15">
        <v>20.249234996262501</v>
      </c>
      <c r="L35" s="15">
        <v>19.393206191671801</v>
      </c>
      <c r="M35" s="22">
        <v>20.465080949234899</v>
      </c>
      <c r="N35" s="15">
        <v>20.9501195093927</v>
      </c>
      <c r="O35" s="15">
        <v>23.5727652607195</v>
      </c>
      <c r="P35" s="22">
        <v>19.053345404497399</v>
      </c>
    </row>
    <row r="36" spans="1:16" x14ac:dyDescent="0.35">
      <c r="A36" s="9" t="s">
        <v>242</v>
      </c>
      <c r="B36" s="15">
        <v>27.145113418200999</v>
      </c>
      <c r="C36" s="15">
        <v>27.5032083940294</v>
      </c>
      <c r="D36" s="22">
        <v>26.849183850492398</v>
      </c>
      <c r="E36" s="15">
        <v>14.2207484598399</v>
      </c>
      <c r="F36" s="15">
        <v>20.6854800202237</v>
      </c>
      <c r="G36" s="22">
        <v>8.7978945409813498</v>
      </c>
      <c r="H36" s="15">
        <v>40.673407904851501</v>
      </c>
      <c r="I36" s="15">
        <v>34.437757555982699</v>
      </c>
      <c r="J36" s="22">
        <v>45.914825880665198</v>
      </c>
      <c r="K36" s="15">
        <v>28.8553494271017</v>
      </c>
      <c r="L36" s="15">
        <v>36.180675097880197</v>
      </c>
      <c r="M36" s="22">
        <v>27.008283193157599</v>
      </c>
      <c r="N36" s="15">
        <v>26.948612645505001</v>
      </c>
      <c r="O36" s="15">
        <v>30.290887386587102</v>
      </c>
      <c r="P36" s="22">
        <v>24.5313818101462</v>
      </c>
    </row>
    <row r="37" spans="1:16" x14ac:dyDescent="0.35">
      <c r="A37" s="9" t="s">
        <v>243</v>
      </c>
      <c r="B37" s="15">
        <v>19.825448733027901</v>
      </c>
      <c r="C37" s="15">
        <v>17.842396467689898</v>
      </c>
      <c r="D37" s="22">
        <v>21.4642424588186</v>
      </c>
      <c r="E37" s="15">
        <v>18.0372653064411</v>
      </c>
      <c r="F37" s="15">
        <v>17.2171143105796</v>
      </c>
      <c r="G37" s="22">
        <v>18.725238039789801</v>
      </c>
      <c r="H37" s="15">
        <v>21.859715144735102</v>
      </c>
      <c r="I37" s="15">
        <v>18.506109064650001</v>
      </c>
      <c r="J37" s="22">
        <v>24.6786113638193</v>
      </c>
      <c r="K37" s="15">
        <v>19.219226691587501</v>
      </c>
      <c r="L37" s="15">
        <v>21.056149478920201</v>
      </c>
      <c r="M37" s="22">
        <v>18.756050280417199</v>
      </c>
      <c r="N37" s="15">
        <v>16.5814493844432</v>
      </c>
      <c r="O37" s="15">
        <v>16.698352069805001</v>
      </c>
      <c r="P37" s="22">
        <v>16.496901943648101</v>
      </c>
    </row>
    <row r="38" spans="1:16" x14ac:dyDescent="0.35">
      <c r="A38" s="9" t="s">
        <v>244</v>
      </c>
      <c r="B38" s="15">
        <v>23.862937732422701</v>
      </c>
      <c r="C38" s="15">
        <v>32.017825828389299</v>
      </c>
      <c r="D38" s="22">
        <v>17.1237409498715</v>
      </c>
      <c r="E38" s="15">
        <v>29.7957712734983</v>
      </c>
      <c r="F38" s="15">
        <v>38.246533410681501</v>
      </c>
      <c r="G38" s="22">
        <v>22.706962071613201</v>
      </c>
      <c r="H38" s="15">
        <v>17.207000931872599</v>
      </c>
      <c r="I38" s="15">
        <v>24.8031119149374</v>
      </c>
      <c r="J38" s="22">
        <v>10.8220385902725</v>
      </c>
      <c r="K38" s="15">
        <v>27.286649214052598</v>
      </c>
      <c r="L38" s="15">
        <v>43.282503779927197</v>
      </c>
      <c r="M38" s="22">
        <v>23.253326440491001</v>
      </c>
      <c r="N38" s="15">
        <v>31.621785229749602</v>
      </c>
      <c r="O38" s="15">
        <v>45.818655173189399</v>
      </c>
      <c r="P38" s="22">
        <v>21.3541937086076</v>
      </c>
    </row>
    <row r="39" spans="1:16" x14ac:dyDescent="0.35">
      <c r="A39" s="9" t="s">
        <v>245</v>
      </c>
      <c r="B39" s="15">
        <v>39.849172057532698</v>
      </c>
      <c r="C39" s="15">
        <v>34.237534202460502</v>
      </c>
      <c r="D39" s="22">
        <v>44.486627695513697</v>
      </c>
      <c r="E39" s="15">
        <v>47.936826455446699</v>
      </c>
      <c r="F39" s="15">
        <v>43.131053184248799</v>
      </c>
      <c r="G39" s="22">
        <v>51.968085321099302</v>
      </c>
      <c r="H39" s="15">
        <v>31.527537005861301</v>
      </c>
      <c r="I39" s="15">
        <v>24.798533879422799</v>
      </c>
      <c r="J39" s="22">
        <v>37.183645987760798</v>
      </c>
      <c r="K39" s="15">
        <v>39.919248566292801</v>
      </c>
      <c r="L39" s="15">
        <v>36.912551816224003</v>
      </c>
      <c r="M39" s="22">
        <v>40.6773811452872</v>
      </c>
      <c r="N39" s="15">
        <v>35.972706380979503</v>
      </c>
      <c r="O39" s="15">
        <v>36.325453240917099</v>
      </c>
      <c r="P39" s="22">
        <v>35.717589536024697</v>
      </c>
    </row>
    <row r="40" spans="1:16" x14ac:dyDescent="0.35">
      <c r="A40" s="9" t="s">
        <v>246</v>
      </c>
      <c r="B40" s="15">
        <v>14.3479585669636</v>
      </c>
      <c r="C40" s="15">
        <v>17.878275648967001</v>
      </c>
      <c r="D40" s="22">
        <v>11.430505716544999</v>
      </c>
      <c r="E40" s="15">
        <v>7.8045123824715903</v>
      </c>
      <c r="F40" s="15">
        <v>10.6805129638587</v>
      </c>
      <c r="G40" s="22">
        <v>5.39201762105131</v>
      </c>
      <c r="H40" s="15">
        <v>20.671234691461599</v>
      </c>
      <c r="I40" s="15">
        <v>25.132253606567801</v>
      </c>
      <c r="J40" s="22">
        <v>16.9214951416287</v>
      </c>
      <c r="K40" s="15">
        <v>24.2442665360939</v>
      </c>
      <c r="L40" s="15">
        <v>26.402119258016398</v>
      </c>
      <c r="M40" s="22">
        <v>23.7001682830447</v>
      </c>
      <c r="N40" s="15">
        <v>20.814764041703299</v>
      </c>
      <c r="O40" s="15">
        <v>22.684280696328699</v>
      </c>
      <c r="P40" s="22">
        <v>19.4626749243034</v>
      </c>
    </row>
    <row r="41" spans="1:16" x14ac:dyDescent="0.35">
      <c r="A41" s="9" t="s">
        <v>247</v>
      </c>
      <c r="B41" s="15">
        <v>32.505436725395697</v>
      </c>
      <c r="C41" s="15">
        <v>31.504703148254599</v>
      </c>
      <c r="D41" s="22">
        <v>33.332442617309397</v>
      </c>
      <c r="E41" s="15">
        <v>34.952437874510601</v>
      </c>
      <c r="F41" s="15">
        <v>34.764105264331597</v>
      </c>
      <c r="G41" s="22">
        <v>35.110418174793502</v>
      </c>
      <c r="H41" s="15">
        <v>30.1096976923345</v>
      </c>
      <c r="I41" s="15">
        <v>27.977323062038501</v>
      </c>
      <c r="J41" s="22">
        <v>31.9020795760349</v>
      </c>
      <c r="K41" s="15">
        <v>31.155335027726299</v>
      </c>
      <c r="L41" s="15">
        <v>34.873861274072397</v>
      </c>
      <c r="M41" s="22">
        <v>30.2177160632809</v>
      </c>
      <c r="N41" s="15">
        <v>29.366973058313398</v>
      </c>
      <c r="O41" s="15">
        <v>33.271125266917998</v>
      </c>
      <c r="P41" s="22">
        <v>26.5433760067083</v>
      </c>
    </row>
    <row r="42" spans="1:16" x14ac:dyDescent="0.35">
      <c r="A42" s="9" t="s">
        <v>248</v>
      </c>
      <c r="B42" s="15">
        <v>7.3874278748413298</v>
      </c>
      <c r="C42" s="15">
        <v>9.4780694487788395</v>
      </c>
      <c r="D42" s="22">
        <v>5.6597223805726999</v>
      </c>
      <c r="E42" s="15">
        <v>7.7507964324531002</v>
      </c>
      <c r="F42" s="15">
        <v>9.8145906200980502</v>
      </c>
      <c r="G42" s="22">
        <v>6.0196101807654099</v>
      </c>
      <c r="H42" s="15">
        <v>6.8232287201113504</v>
      </c>
      <c r="I42" s="15">
        <v>8.9521101623752202</v>
      </c>
      <c r="J42" s="22">
        <v>5.0337830591816202</v>
      </c>
      <c r="K42" s="15">
        <v>10.4696369473017</v>
      </c>
      <c r="L42" s="15">
        <v>12.889527231369099</v>
      </c>
      <c r="M42" s="22">
        <v>9.8594664464350998</v>
      </c>
      <c r="N42" s="15">
        <v>9.7044996079845198</v>
      </c>
      <c r="O42" s="15">
        <v>12.8048626247258</v>
      </c>
      <c r="P42" s="22">
        <v>7.4622264062169696</v>
      </c>
    </row>
    <row r="43" spans="1:16" x14ac:dyDescent="0.35">
      <c r="A43" s="9" t="s">
        <v>249</v>
      </c>
      <c r="B43" s="15">
        <v>36.9494710022649</v>
      </c>
      <c r="C43" s="15">
        <v>37.586470089900203</v>
      </c>
      <c r="D43" s="22">
        <v>36.423055170268</v>
      </c>
      <c r="E43" s="15">
        <v>48.551374786286999</v>
      </c>
      <c r="F43" s="15">
        <v>48.386451990187197</v>
      </c>
      <c r="G43" s="22">
        <v>48.689718075994499</v>
      </c>
      <c r="H43" s="15">
        <v>25.2179538341016</v>
      </c>
      <c r="I43" s="15">
        <v>26.1633991546414</v>
      </c>
      <c r="J43" s="22">
        <v>24.423253390526401</v>
      </c>
      <c r="K43" s="15">
        <v>28.734253022105001</v>
      </c>
      <c r="L43" s="15">
        <v>40.831122065227902</v>
      </c>
      <c r="M43" s="22">
        <v>25.684051659027499</v>
      </c>
      <c r="N43" s="15">
        <v>31.729708503830299</v>
      </c>
      <c r="O43" s="15">
        <v>39.140817527345199</v>
      </c>
      <c r="P43" s="22">
        <v>26.369777725055901</v>
      </c>
    </row>
    <row r="44" spans="1:16" x14ac:dyDescent="0.35">
      <c r="A44" s="9" t="s">
        <v>250</v>
      </c>
      <c r="B44" s="15">
        <v>70.714544305944997</v>
      </c>
      <c r="C44" s="15">
        <v>70.505858398933398</v>
      </c>
      <c r="D44" s="22">
        <v>70.887002269383203</v>
      </c>
      <c r="E44" s="15">
        <v>72.503358216456803</v>
      </c>
      <c r="F44" s="15">
        <v>73.037735452452097</v>
      </c>
      <c r="G44" s="22">
        <v>72.055102993281906</v>
      </c>
      <c r="H44" s="15">
        <v>69.126545630753299</v>
      </c>
      <c r="I44" s="15">
        <v>67.855454464733398</v>
      </c>
      <c r="J44" s="22">
        <v>70.1949698870433</v>
      </c>
      <c r="K44" s="15">
        <v>66.799393056933994</v>
      </c>
      <c r="L44" s="15">
        <v>70.444894011785095</v>
      </c>
      <c r="M44" s="22">
        <v>65.8801872738551</v>
      </c>
      <c r="N44" s="15">
        <v>66.456275314220306</v>
      </c>
      <c r="O44" s="15">
        <v>70.422580147824505</v>
      </c>
      <c r="P44" s="22">
        <v>63.5877276666033</v>
      </c>
    </row>
    <row r="45" spans="1:16" x14ac:dyDescent="0.35">
      <c r="A45" s="9" t="s">
        <v>251</v>
      </c>
      <c r="B45" s="15">
        <v>5.6496898069387997</v>
      </c>
      <c r="C45" s="15">
        <v>6.7703990114046002</v>
      </c>
      <c r="D45" s="22">
        <v>4.72353609691464</v>
      </c>
      <c r="E45" s="15">
        <v>6.3345744311151204</v>
      </c>
      <c r="F45" s="15">
        <v>7.58040042682702</v>
      </c>
      <c r="G45" s="22">
        <v>5.2895298967893902</v>
      </c>
      <c r="H45" s="15">
        <v>4.7792601122392604</v>
      </c>
      <c r="I45" s="15">
        <v>5.7706919264179604</v>
      </c>
      <c r="J45" s="22">
        <v>3.9459054111417902</v>
      </c>
      <c r="K45" s="15">
        <v>8.3845883614896604</v>
      </c>
      <c r="L45" s="15">
        <v>12.35793825989</v>
      </c>
      <c r="M45" s="22">
        <v>7.3827161222448501</v>
      </c>
      <c r="N45" s="15">
        <v>7.4617361177745201</v>
      </c>
      <c r="O45" s="15">
        <v>8.8946545222627602</v>
      </c>
      <c r="P45" s="22">
        <v>6.4254076229001802</v>
      </c>
    </row>
    <row r="46" spans="1:16" x14ac:dyDescent="0.35">
      <c r="A46" s="9" t="s">
        <v>252</v>
      </c>
      <c r="B46" s="15">
        <v>21.748359918418199</v>
      </c>
      <c r="C46" s="15">
        <v>25.107012474382099</v>
      </c>
      <c r="D46" s="22">
        <v>18.9727705746411</v>
      </c>
      <c r="E46" s="15">
        <v>18.8639837067083</v>
      </c>
      <c r="F46" s="15">
        <v>23.947186060480799</v>
      </c>
      <c r="G46" s="22">
        <v>14.6000071522248</v>
      </c>
      <c r="H46" s="15">
        <v>24.045895467575999</v>
      </c>
      <c r="I46" s="15">
        <v>25.952903914859501</v>
      </c>
      <c r="J46" s="22">
        <v>22.442946649665799</v>
      </c>
      <c r="K46" s="15">
        <v>34.929225944342797</v>
      </c>
      <c r="L46" s="15">
        <v>33.818003160607198</v>
      </c>
      <c r="M46" s="22">
        <v>35.209418549350801</v>
      </c>
      <c r="N46" s="15">
        <v>30.464786847970199</v>
      </c>
      <c r="O46" s="15">
        <v>31.802506450853301</v>
      </c>
      <c r="P46" s="22">
        <v>29.497308910442602</v>
      </c>
    </row>
    <row r="47" spans="1:16" x14ac:dyDescent="0.35">
      <c r="A47" s="9" t="s">
        <v>253</v>
      </c>
      <c r="B47" s="15">
        <v>7.8932173642932097</v>
      </c>
      <c r="C47" s="15">
        <v>7.5841941405823299</v>
      </c>
      <c r="D47" s="22">
        <v>8.1485940525393605</v>
      </c>
      <c r="E47" s="15">
        <v>8.6467869501024506</v>
      </c>
      <c r="F47" s="15">
        <v>8.3267562068382794</v>
      </c>
      <c r="G47" s="22">
        <v>8.9152404742828502</v>
      </c>
      <c r="H47" s="15">
        <v>7.0982958341282503</v>
      </c>
      <c r="I47" s="15">
        <v>6.7353145448053198</v>
      </c>
      <c r="J47" s="22">
        <v>7.40340220608614</v>
      </c>
      <c r="K47" s="15">
        <v>8.3700851709489399</v>
      </c>
      <c r="L47" s="18" t="s">
        <v>73</v>
      </c>
      <c r="M47" s="22">
        <v>8.0880183913871608</v>
      </c>
      <c r="N47" s="15">
        <v>7.6940159081811403</v>
      </c>
      <c r="O47" s="15">
        <v>8.7846498853418904</v>
      </c>
      <c r="P47" s="22">
        <v>6.9052375210311201</v>
      </c>
    </row>
    <row r="48" spans="1:16" x14ac:dyDescent="0.35">
      <c r="A48" s="9" t="s">
        <v>254</v>
      </c>
      <c r="B48" s="15">
        <v>9.1008720610949503</v>
      </c>
      <c r="C48" s="15">
        <v>10.8804716505557</v>
      </c>
      <c r="D48" s="22">
        <v>7.6302115582910899</v>
      </c>
      <c r="E48" s="15">
        <v>9.97439348764477</v>
      </c>
      <c r="F48" s="15">
        <v>11.685649308420199</v>
      </c>
      <c r="G48" s="22">
        <v>8.5389293469943794</v>
      </c>
      <c r="H48" s="15">
        <v>8.1481320769053092</v>
      </c>
      <c r="I48" s="15">
        <v>9.9311062000679602</v>
      </c>
      <c r="J48" s="22">
        <v>6.6494411470569297</v>
      </c>
      <c r="K48" s="15">
        <v>10.121037667781099</v>
      </c>
      <c r="L48" s="15">
        <v>12.8199268910847</v>
      </c>
      <c r="M48" s="22">
        <v>9.4405181417475905</v>
      </c>
      <c r="N48" s="15">
        <v>9.3030923073796803</v>
      </c>
      <c r="O48" s="15">
        <v>12.9409276802114</v>
      </c>
      <c r="P48" s="22">
        <v>6.6721033796648701</v>
      </c>
    </row>
    <row r="49" spans="1:16" x14ac:dyDescent="0.35">
      <c r="A49" s="9" t="s">
        <v>255</v>
      </c>
      <c r="B49" s="15">
        <v>13.1062314083759</v>
      </c>
      <c r="C49" s="15">
        <v>13.161317768238</v>
      </c>
      <c r="D49" s="22">
        <v>13.060708059094299</v>
      </c>
      <c r="E49" s="15">
        <v>13.3200730521485</v>
      </c>
      <c r="F49" s="15">
        <v>14.0767811889597</v>
      </c>
      <c r="G49" s="22">
        <v>12.685318515659199</v>
      </c>
      <c r="H49" s="15">
        <v>12.862554220377801</v>
      </c>
      <c r="I49" s="15">
        <v>12.0419167347486</v>
      </c>
      <c r="J49" s="22">
        <v>13.552346596177699</v>
      </c>
      <c r="K49" s="15">
        <v>13.9303292214354</v>
      </c>
      <c r="L49" s="15">
        <v>17.390159481645501</v>
      </c>
      <c r="M49" s="22">
        <v>13.0579399330923</v>
      </c>
      <c r="N49" s="15">
        <v>13.045219134651999</v>
      </c>
      <c r="O49" s="15">
        <v>15.911046178419101</v>
      </c>
      <c r="P49" s="22">
        <v>10.9725692073883</v>
      </c>
    </row>
    <row r="50" spans="1:16" x14ac:dyDescent="0.35">
      <c r="A50" s="9" t="s">
        <v>256</v>
      </c>
      <c r="B50" s="15">
        <v>61.743324930935401</v>
      </c>
      <c r="C50" s="15">
        <v>69.268161433663096</v>
      </c>
      <c r="D50" s="22">
        <v>55.5248025733462</v>
      </c>
      <c r="E50" s="15">
        <v>60.2329562315159</v>
      </c>
      <c r="F50" s="15">
        <v>68.056353105102701</v>
      </c>
      <c r="G50" s="22">
        <v>53.670404020578196</v>
      </c>
      <c r="H50" s="15">
        <v>63.5732866154123</v>
      </c>
      <c r="I50" s="15">
        <v>70.585313746349399</v>
      </c>
      <c r="J50" s="22">
        <v>57.679279896826003</v>
      </c>
      <c r="K50" s="15">
        <v>58.219092532529899</v>
      </c>
      <c r="L50" s="15">
        <v>70.809923151972797</v>
      </c>
      <c r="M50" s="22">
        <v>55.044339744779798</v>
      </c>
      <c r="N50" s="15">
        <v>58.275025681784697</v>
      </c>
      <c r="O50" s="15">
        <v>67.651175766300696</v>
      </c>
      <c r="P50" s="22">
        <v>51.493919741371698</v>
      </c>
    </row>
    <row r="51" spans="1:16" x14ac:dyDescent="0.35">
      <c r="A51" s="9" t="s">
        <v>257</v>
      </c>
      <c r="B51" s="15">
        <v>34.715225216693199</v>
      </c>
      <c r="C51" s="15">
        <v>30.8123543745807</v>
      </c>
      <c r="D51" s="22">
        <v>37.940556369291897</v>
      </c>
      <c r="E51" s="15">
        <v>39.309153525511299</v>
      </c>
      <c r="F51" s="15">
        <v>36.386477176808498</v>
      </c>
      <c r="G51" s="22">
        <v>41.760801632331798</v>
      </c>
      <c r="H51" s="15">
        <v>29.988421703666301</v>
      </c>
      <c r="I51" s="15">
        <v>24.935397058088402</v>
      </c>
      <c r="J51" s="22">
        <v>34.235775664807797</v>
      </c>
      <c r="K51" s="15">
        <v>34.361570342351698</v>
      </c>
      <c r="L51" s="15">
        <v>31.406217501329799</v>
      </c>
      <c r="M51" s="22">
        <v>35.106756657250699</v>
      </c>
      <c r="N51" s="15">
        <v>32.7525583922084</v>
      </c>
      <c r="O51" s="15">
        <v>31.462294666337201</v>
      </c>
      <c r="P51" s="22">
        <v>33.685714851665502</v>
      </c>
    </row>
    <row r="52" spans="1:16" x14ac:dyDescent="0.35">
      <c r="A52" s="9" t="s">
        <v>258</v>
      </c>
      <c r="B52" s="15">
        <v>13.567315293754399</v>
      </c>
      <c r="C52" s="15">
        <v>13.8566700899541</v>
      </c>
      <c r="D52" s="22">
        <v>13.328192587395099</v>
      </c>
      <c r="E52" s="15">
        <v>17.345824443710701</v>
      </c>
      <c r="F52" s="15">
        <v>18.0093751807951</v>
      </c>
      <c r="G52" s="22">
        <v>16.789213750544398</v>
      </c>
      <c r="H52" s="15">
        <v>9.2909072517893208</v>
      </c>
      <c r="I52" s="15">
        <v>9.2574355306014002</v>
      </c>
      <c r="J52" s="22">
        <v>9.3190421328843804</v>
      </c>
      <c r="K52" s="15">
        <v>19.570514407504199</v>
      </c>
      <c r="L52" s="15">
        <v>22.1271972577936</v>
      </c>
      <c r="M52" s="22">
        <v>18.9258519343378</v>
      </c>
      <c r="N52" s="15">
        <v>17.0356031679475</v>
      </c>
      <c r="O52" s="15">
        <v>17.568756166130001</v>
      </c>
      <c r="P52" s="22">
        <v>16.650011327956101</v>
      </c>
    </row>
    <row r="53" spans="1:16" x14ac:dyDescent="0.35">
      <c r="A53" s="9" t="s">
        <v>259</v>
      </c>
      <c r="B53" s="15">
        <v>35.0203711353399</v>
      </c>
      <c r="C53" s="15">
        <v>34.287753841618297</v>
      </c>
      <c r="D53" s="22">
        <v>35.625805820719798</v>
      </c>
      <c r="E53" s="15">
        <v>37.577516320057597</v>
      </c>
      <c r="F53" s="15">
        <v>37.958610286414803</v>
      </c>
      <c r="G53" s="22">
        <v>37.257840724928897</v>
      </c>
      <c r="H53" s="15">
        <v>32.524545551203801</v>
      </c>
      <c r="I53" s="15">
        <v>30.311855828236201</v>
      </c>
      <c r="J53" s="22">
        <v>34.384436827975698</v>
      </c>
      <c r="K53" s="15">
        <v>33.665487336933303</v>
      </c>
      <c r="L53" s="15">
        <v>39.231127826201103</v>
      </c>
      <c r="M53" s="22">
        <v>32.2621222061506</v>
      </c>
      <c r="N53" s="15">
        <v>31.528596540131701</v>
      </c>
      <c r="O53" s="15">
        <v>36.021832569667303</v>
      </c>
      <c r="P53" s="22">
        <v>28.2789568418637</v>
      </c>
    </row>
    <row r="54" spans="1:16" x14ac:dyDescent="0.35">
      <c r="A54" s="9" t="s">
        <v>260</v>
      </c>
      <c r="B54" s="15">
        <v>38.780831103357599</v>
      </c>
      <c r="C54" s="15">
        <v>46.938168668982598</v>
      </c>
      <c r="D54" s="22">
        <v>32.039610079903703</v>
      </c>
      <c r="E54" s="15">
        <v>37.761489957878403</v>
      </c>
      <c r="F54" s="15">
        <v>46.970404465557003</v>
      </c>
      <c r="G54" s="22">
        <v>30.036714743324399</v>
      </c>
      <c r="H54" s="15">
        <v>39.870086886444199</v>
      </c>
      <c r="I54" s="15">
        <v>46.768124623258402</v>
      </c>
      <c r="J54" s="22">
        <v>34.071894722231697</v>
      </c>
      <c r="K54" s="15">
        <v>38.106685275237602</v>
      </c>
      <c r="L54" s="15">
        <v>52.518520540636999</v>
      </c>
      <c r="M54" s="22">
        <v>34.472769803865198</v>
      </c>
      <c r="N54" s="15">
        <v>38.7471514347992</v>
      </c>
      <c r="O54" s="15">
        <v>48.708744762487903</v>
      </c>
      <c r="P54" s="22">
        <v>31.542635820024302</v>
      </c>
    </row>
    <row r="55" spans="1:16" x14ac:dyDescent="0.35">
      <c r="A55" s="9" t="s">
        <v>261</v>
      </c>
      <c r="B55" s="15">
        <v>5.0022913128617201</v>
      </c>
      <c r="C55" s="15">
        <v>6.6513006501474896</v>
      </c>
      <c r="D55" s="22">
        <v>3.6395505505783601</v>
      </c>
      <c r="E55" s="15">
        <v>5.7121067840630602</v>
      </c>
      <c r="F55" s="15">
        <v>7.6510765672389596</v>
      </c>
      <c r="G55" s="22">
        <v>4.0856278206241798</v>
      </c>
      <c r="H55" s="15">
        <v>4.1782659703467804</v>
      </c>
      <c r="I55" s="15">
        <v>5.4775545132986299</v>
      </c>
      <c r="J55" s="22">
        <v>3.0861402186147</v>
      </c>
      <c r="K55" s="15">
        <v>5.0282682105080196</v>
      </c>
      <c r="L55" s="18" t="s">
        <v>73</v>
      </c>
      <c r="M55" s="22">
        <v>4.5023729562433097</v>
      </c>
      <c r="N55" s="15">
        <v>6.8002779865516398</v>
      </c>
      <c r="O55" s="15">
        <v>9.6524251319966403</v>
      </c>
      <c r="P55" s="22">
        <v>4.7375217618140599</v>
      </c>
    </row>
    <row r="56" spans="1:16" x14ac:dyDescent="0.35">
      <c r="A56" s="9" t="s">
        <v>262</v>
      </c>
      <c r="B56" s="15">
        <v>13.9800913504642</v>
      </c>
      <c r="C56" s="15">
        <v>14.3560824404938</v>
      </c>
      <c r="D56" s="22">
        <v>13.6693724399928</v>
      </c>
      <c r="E56" s="15">
        <v>13.9163456450407</v>
      </c>
      <c r="F56" s="15">
        <v>16.423566283285801</v>
      </c>
      <c r="G56" s="22">
        <v>11.8131970244748</v>
      </c>
      <c r="H56" s="15">
        <v>13.756791694378199</v>
      </c>
      <c r="I56" s="15">
        <v>11.9410362181524</v>
      </c>
      <c r="J56" s="22">
        <v>15.283037211736</v>
      </c>
      <c r="K56" s="15">
        <v>19.7346259243775</v>
      </c>
      <c r="L56" s="15">
        <v>21.1528600514409</v>
      </c>
      <c r="M56" s="22">
        <v>19.377021022471801</v>
      </c>
      <c r="N56" s="15">
        <v>17.132832596161201</v>
      </c>
      <c r="O56" s="15">
        <v>18.5489039581228</v>
      </c>
      <c r="P56" s="22">
        <v>16.1086883751227</v>
      </c>
    </row>
    <row r="57" spans="1:16" x14ac:dyDescent="0.35">
      <c r="A57" s="9" t="s">
        <v>263</v>
      </c>
      <c r="B57" s="15">
        <v>10.609941314842301</v>
      </c>
      <c r="C57" s="15">
        <v>13.1053488223447</v>
      </c>
      <c r="D57" s="22">
        <v>8.5477373890728092</v>
      </c>
      <c r="E57" s="15">
        <v>11.036178639473301</v>
      </c>
      <c r="F57" s="15">
        <v>13.2084330468024</v>
      </c>
      <c r="G57" s="22">
        <v>9.2140119778706104</v>
      </c>
      <c r="H57" s="15">
        <v>10.12780261014</v>
      </c>
      <c r="I57" s="15">
        <v>12.8685055334956</v>
      </c>
      <c r="J57" s="22">
        <v>7.8240862750111999</v>
      </c>
      <c r="K57" s="15">
        <v>11.686943539434999</v>
      </c>
      <c r="L57" s="15">
        <v>17.020416768687902</v>
      </c>
      <c r="M57" s="22">
        <v>10.3421189194601</v>
      </c>
      <c r="N57" s="15">
        <v>10.751324080703499</v>
      </c>
      <c r="O57" s="15">
        <v>15.176322747179199</v>
      </c>
      <c r="P57" s="22">
        <v>7.5510356389568303</v>
      </c>
    </row>
    <row r="58" spans="1:16" x14ac:dyDescent="0.35">
      <c r="A58" s="9" t="s">
        <v>264</v>
      </c>
      <c r="B58" s="15">
        <v>25.3531912638284</v>
      </c>
      <c r="C58" s="15">
        <v>19.015227312603201</v>
      </c>
      <c r="D58" s="22">
        <v>30.590882543632301</v>
      </c>
      <c r="E58" s="15">
        <v>34.326750569661499</v>
      </c>
      <c r="F58" s="15">
        <v>26.031145216633998</v>
      </c>
      <c r="G58" s="22">
        <v>41.285408570814198</v>
      </c>
      <c r="H58" s="15">
        <v>15.844560246907299</v>
      </c>
      <c r="I58" s="15">
        <v>11.2358159844017</v>
      </c>
      <c r="J58" s="22">
        <v>19.718471334274199</v>
      </c>
      <c r="K58" s="15">
        <v>28.029741944967501</v>
      </c>
      <c r="L58" s="15">
        <v>26.567766035000702</v>
      </c>
      <c r="M58" s="22">
        <v>28.3983762500485</v>
      </c>
      <c r="N58" s="15">
        <v>25.790650079074901</v>
      </c>
      <c r="O58" s="15">
        <v>27.3921966616726</v>
      </c>
      <c r="P58" s="22">
        <v>24.632364754372599</v>
      </c>
    </row>
    <row r="59" spans="1:16" x14ac:dyDescent="0.35">
      <c r="A59" s="9" t="s">
        <v>265</v>
      </c>
      <c r="B59" s="15">
        <v>1.51754319838762</v>
      </c>
      <c r="C59" s="15">
        <v>1.14120536092234</v>
      </c>
      <c r="D59" s="22">
        <v>1.82854866082343</v>
      </c>
      <c r="E59" s="15">
        <v>1.7701795411100101</v>
      </c>
      <c r="F59" s="15">
        <v>1.3319823650948399</v>
      </c>
      <c r="G59" s="22">
        <v>2.13775540268926</v>
      </c>
      <c r="H59" s="15">
        <v>1.08237182616882</v>
      </c>
      <c r="I59" s="15">
        <v>0.91598117365258003</v>
      </c>
      <c r="J59" s="22">
        <v>1.2222326118628499</v>
      </c>
      <c r="K59" s="15">
        <v>5.0343117600374203</v>
      </c>
      <c r="L59" s="18" t="s">
        <v>73</v>
      </c>
      <c r="M59" s="22">
        <v>6.0598949300236997</v>
      </c>
      <c r="N59" s="15">
        <v>3.2756873871807399</v>
      </c>
      <c r="O59" s="18" t="s">
        <v>73</v>
      </c>
      <c r="P59" s="22">
        <v>4.3270912097613996</v>
      </c>
    </row>
    <row r="60" spans="1:16" x14ac:dyDescent="0.35">
      <c r="A60" s="9" t="s">
        <v>266</v>
      </c>
      <c r="B60" s="15">
        <v>1.1300126511994499</v>
      </c>
      <c r="C60" s="15">
        <v>0.82083840512416695</v>
      </c>
      <c r="D60" s="22">
        <v>1.3855141442768</v>
      </c>
      <c r="E60" s="15">
        <v>1.4212103427932301</v>
      </c>
      <c r="F60" s="15">
        <v>1.07196754748962</v>
      </c>
      <c r="G60" s="22">
        <v>1.71416800754008</v>
      </c>
      <c r="H60" s="15">
        <v>0.65742888170205704</v>
      </c>
      <c r="I60" s="15">
        <v>0.53748291906030998</v>
      </c>
      <c r="J60" s="22">
        <v>0.75825026993637201</v>
      </c>
      <c r="K60" s="15">
        <v>4.7149723256753902</v>
      </c>
      <c r="L60" s="18" t="s">
        <v>73</v>
      </c>
      <c r="M60" s="22">
        <v>5.6266024049660697</v>
      </c>
      <c r="N60" s="15">
        <v>2.7763143539096</v>
      </c>
      <c r="O60" s="18" t="s">
        <v>73</v>
      </c>
      <c r="P60" s="22">
        <v>3.88700146193721</v>
      </c>
    </row>
    <row r="61" spans="1:16" x14ac:dyDescent="0.35">
      <c r="A61" s="9" t="s">
        <v>267</v>
      </c>
      <c r="B61" s="15">
        <v>1.20267165928746</v>
      </c>
      <c r="C61" s="15">
        <v>0.95898538875112305</v>
      </c>
      <c r="D61" s="22">
        <v>1.4040539113827</v>
      </c>
      <c r="E61" s="15">
        <v>1.4813100441948399</v>
      </c>
      <c r="F61" s="15">
        <v>1.1569201495702299</v>
      </c>
      <c r="G61" s="22">
        <v>1.7534201844028401</v>
      </c>
      <c r="H61" s="15">
        <v>0.72340911571995603</v>
      </c>
      <c r="I61" s="15">
        <v>0.69514370496012201</v>
      </c>
      <c r="J61" s="22">
        <v>0.74716779745509099</v>
      </c>
      <c r="K61" s="15">
        <v>5.4415017586436703</v>
      </c>
      <c r="L61" s="18" t="s">
        <v>73</v>
      </c>
      <c r="M61" s="22">
        <v>6.0938369598887201</v>
      </c>
      <c r="N61" s="15">
        <v>2.9061681190515398</v>
      </c>
      <c r="O61" s="18" t="s">
        <v>73</v>
      </c>
      <c r="P61" s="22">
        <v>3.6979882232344399</v>
      </c>
    </row>
    <row r="62" spans="1:16" x14ac:dyDescent="0.35">
      <c r="A62" s="9" t="s">
        <v>268</v>
      </c>
      <c r="B62" s="15">
        <v>2.6865863482646999</v>
      </c>
      <c r="C62" s="15">
        <v>2.9013767148390799</v>
      </c>
      <c r="D62" s="22">
        <v>2.5090836614949201</v>
      </c>
      <c r="E62" s="15">
        <v>3.1287303514364102</v>
      </c>
      <c r="F62" s="15">
        <v>3.4498067763377902</v>
      </c>
      <c r="G62" s="22">
        <v>2.8593996711496299</v>
      </c>
      <c r="H62" s="15">
        <v>2.0826747378779298</v>
      </c>
      <c r="I62" s="15">
        <v>2.2558809152309398</v>
      </c>
      <c r="J62" s="22">
        <v>1.93708511679458</v>
      </c>
      <c r="K62" s="15">
        <v>5.3189686233890701</v>
      </c>
      <c r="L62" s="18" t="s">
        <v>73</v>
      </c>
      <c r="M62" s="22">
        <v>5.7357929185286398</v>
      </c>
      <c r="N62" s="15">
        <v>4.29160166497691</v>
      </c>
      <c r="O62" s="15">
        <v>4.4390409278365297</v>
      </c>
      <c r="P62" s="22">
        <v>4.1849692783133596</v>
      </c>
    </row>
    <row r="63" spans="1:16" x14ac:dyDescent="0.35">
      <c r="A63" s="9" t="s">
        <v>269</v>
      </c>
      <c r="B63" s="15">
        <v>10.778992366175601</v>
      </c>
      <c r="C63" s="15">
        <v>13.5629643174598</v>
      </c>
      <c r="D63" s="22">
        <v>8.4783188810193106</v>
      </c>
      <c r="E63" s="15">
        <v>14.5128958333516</v>
      </c>
      <c r="F63" s="15">
        <v>18.7332993655324</v>
      </c>
      <c r="G63" s="22">
        <v>10.972666572495401</v>
      </c>
      <c r="H63" s="15">
        <v>6.5918874671601797</v>
      </c>
      <c r="I63" s="15">
        <v>7.7135641255957097</v>
      </c>
      <c r="J63" s="22">
        <v>5.6490545833951096</v>
      </c>
      <c r="K63" s="15">
        <v>13.973549307141001</v>
      </c>
      <c r="L63" s="15">
        <v>19.236169239915199</v>
      </c>
      <c r="M63" s="22">
        <v>12.6465902043282</v>
      </c>
      <c r="N63" s="15">
        <v>14.9846367724742</v>
      </c>
      <c r="O63" s="15">
        <v>22.6126990563398</v>
      </c>
      <c r="P63" s="22">
        <v>9.4677990511598793</v>
      </c>
    </row>
    <row r="64" spans="1:16" x14ac:dyDescent="0.35">
      <c r="A64" s="11" t="s">
        <v>270</v>
      </c>
      <c r="B64" s="16">
        <v>10.071137761762801</v>
      </c>
      <c r="C64" s="16">
        <v>12.7406797711277</v>
      </c>
      <c r="D64" s="23">
        <v>7.8650291421612604</v>
      </c>
      <c r="E64" s="16">
        <v>9.8498017090059093</v>
      </c>
      <c r="F64" s="16">
        <v>11.7734734931374</v>
      </c>
      <c r="G64" s="23">
        <v>8.2361552682005694</v>
      </c>
      <c r="H64" s="16">
        <v>10.0988613278926</v>
      </c>
      <c r="I64" s="16">
        <v>13.464769413221701</v>
      </c>
      <c r="J64" s="23">
        <v>7.2696245752928501</v>
      </c>
      <c r="K64" s="16">
        <v>13.115421628449001</v>
      </c>
      <c r="L64" s="16">
        <v>17.852491983949299</v>
      </c>
      <c r="M64" s="23">
        <v>11.920978801645299</v>
      </c>
      <c r="N64" s="16">
        <v>12.911109984779101</v>
      </c>
      <c r="O64" s="16">
        <v>18.487343394055699</v>
      </c>
      <c r="P64" s="23">
        <v>8.8782149099423506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68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271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x14ac:dyDescent="0.35">
      <c r="A3" s="9" t="s">
        <v>209</v>
      </c>
      <c r="B3" s="22">
        <v>21.217485631714499</v>
      </c>
      <c r="C3" s="15">
        <v>20.6598226283648</v>
      </c>
      <c r="D3" s="15">
        <v>21.5112257107271</v>
      </c>
      <c r="E3" s="15">
        <v>20.7689293475845</v>
      </c>
      <c r="F3" s="15">
        <v>17.779414094346699</v>
      </c>
      <c r="G3" s="15">
        <v>21.598357818009799</v>
      </c>
      <c r="H3" s="15">
        <v>23.005977469188998</v>
      </c>
      <c r="I3" s="15">
        <v>18.812622064995399</v>
      </c>
      <c r="J3" s="28">
        <v>23.765646803243801</v>
      </c>
      <c r="K3" s="15">
        <v>22.950065426540998</v>
      </c>
      <c r="L3" s="15">
        <v>25.262365963089199</v>
      </c>
      <c r="M3" s="28">
        <v>22.286434371547401</v>
      </c>
      <c r="N3" s="15">
        <v>26.351799003437701</v>
      </c>
      <c r="O3" s="15">
        <v>21.329879266766099</v>
      </c>
      <c r="P3" s="15">
        <v>22.908682507805999</v>
      </c>
      <c r="Q3" s="15">
        <v>19.2051201912629</v>
      </c>
      <c r="R3" s="28">
        <v>20.58820632302</v>
      </c>
      <c r="S3" s="15">
        <v>17.9780678496323</v>
      </c>
      <c r="T3" s="15">
        <v>25.4925465112333</v>
      </c>
      <c r="U3" s="15">
        <v>21.415842216766599</v>
      </c>
      <c r="V3" s="15">
        <v>17.7123107458379</v>
      </c>
      <c r="W3" s="15">
        <v>22.079701792681099</v>
      </c>
      <c r="X3" s="28">
        <v>20.1173028215679</v>
      </c>
      <c r="Y3" s="15">
        <v>19.4378275155428</v>
      </c>
      <c r="Z3" s="15">
        <v>17.1836600136686</v>
      </c>
      <c r="AA3" s="15">
        <v>19.532728736907799</v>
      </c>
      <c r="AB3" s="15">
        <v>26.281260439362899</v>
      </c>
      <c r="AC3" s="22">
        <v>19.509352490944</v>
      </c>
      <c r="AD3" s="30"/>
    </row>
    <row r="4" spans="1:30" x14ac:dyDescent="0.35">
      <c r="A4" s="9" t="s">
        <v>210</v>
      </c>
      <c r="B4" s="22">
        <v>26.533706300681299</v>
      </c>
      <c r="C4" s="15">
        <v>28.839276370205599</v>
      </c>
      <c r="D4" s="15">
        <v>35.737241834986001</v>
      </c>
      <c r="E4" s="15">
        <v>31.251058241304801</v>
      </c>
      <c r="F4" s="15">
        <v>23.955957386525199</v>
      </c>
      <c r="G4" s="15">
        <v>27.101324468551201</v>
      </c>
      <c r="H4" s="15">
        <v>29.609521089449299</v>
      </c>
      <c r="I4" s="15">
        <v>27.600475867694399</v>
      </c>
      <c r="J4" s="28">
        <v>30.105707598995998</v>
      </c>
      <c r="K4" s="15">
        <v>29.178415897938599</v>
      </c>
      <c r="L4" s="15">
        <v>31.807432644936998</v>
      </c>
      <c r="M4" s="28">
        <v>27.310554912596199</v>
      </c>
      <c r="N4" s="15">
        <v>29.559775144385299</v>
      </c>
      <c r="O4" s="15">
        <v>28.132588996389</v>
      </c>
      <c r="P4" s="15">
        <v>27.341515258931601</v>
      </c>
      <c r="Q4" s="15">
        <v>24.3841199566344</v>
      </c>
      <c r="R4" s="28">
        <v>25.6434716543116</v>
      </c>
      <c r="S4" s="15">
        <v>20.1649867805945</v>
      </c>
      <c r="T4" s="15">
        <v>28.584557361352399</v>
      </c>
      <c r="U4" s="15">
        <v>29.5286538387865</v>
      </c>
      <c r="V4" s="15">
        <v>21.913098405323002</v>
      </c>
      <c r="W4" s="15">
        <v>24.0084745705662</v>
      </c>
      <c r="X4" s="28">
        <v>24.530800349860201</v>
      </c>
      <c r="Y4" s="15">
        <v>24.923403005504799</v>
      </c>
      <c r="Z4" s="15">
        <v>23.219370808123401</v>
      </c>
      <c r="AA4" s="15">
        <v>23.216687340378201</v>
      </c>
      <c r="AB4" s="15">
        <v>28.876784095212201</v>
      </c>
      <c r="AC4" s="22">
        <v>23.4377468953804</v>
      </c>
      <c r="AD4" s="30"/>
    </row>
    <row r="5" spans="1:30" x14ac:dyDescent="0.35">
      <c r="A5" s="9" t="s">
        <v>211</v>
      </c>
      <c r="B5" s="22">
        <v>29.899315277971098</v>
      </c>
      <c r="C5" s="15">
        <v>36.2054669472464</v>
      </c>
      <c r="D5" s="15">
        <v>35.869882553911303</v>
      </c>
      <c r="E5" s="15">
        <v>36.385183979655103</v>
      </c>
      <c r="F5" s="15">
        <v>32.5721502819287</v>
      </c>
      <c r="G5" s="15">
        <v>39.850010765691501</v>
      </c>
      <c r="H5" s="15">
        <v>38.144382218278501</v>
      </c>
      <c r="I5" s="15">
        <v>33.7169646619815</v>
      </c>
      <c r="J5" s="28">
        <v>33.8064810985544</v>
      </c>
      <c r="K5" s="15">
        <v>34.262309672915698</v>
      </c>
      <c r="L5" s="15">
        <v>32.969964497832301</v>
      </c>
      <c r="M5" s="28">
        <v>28.8249327386117</v>
      </c>
      <c r="N5" s="15">
        <v>28.33827397033</v>
      </c>
      <c r="O5" s="15">
        <v>27.3974104639804</v>
      </c>
      <c r="P5" s="15">
        <v>31.6456475211419</v>
      </c>
      <c r="Q5" s="15">
        <v>26.370643559866899</v>
      </c>
      <c r="R5" s="28">
        <v>28.941920879455498</v>
      </c>
      <c r="S5" s="15">
        <v>26.383541883946801</v>
      </c>
      <c r="T5" s="15">
        <v>28.063393132418199</v>
      </c>
      <c r="U5" s="15">
        <v>35.861862189199698</v>
      </c>
      <c r="V5" s="15">
        <v>22.234700435244001</v>
      </c>
      <c r="W5" s="15">
        <v>23.630525965252701</v>
      </c>
      <c r="X5" s="28">
        <v>24.872519445798002</v>
      </c>
      <c r="Y5" s="15">
        <v>20.707682992083399</v>
      </c>
      <c r="Z5" s="15">
        <v>22.778728052088098</v>
      </c>
      <c r="AA5" s="15">
        <v>23.7446285900362</v>
      </c>
      <c r="AB5" s="15">
        <v>30.601376303405399</v>
      </c>
      <c r="AC5" s="22">
        <v>28.1229489790408</v>
      </c>
      <c r="AD5" s="30"/>
    </row>
    <row r="6" spans="1:30" x14ac:dyDescent="0.35">
      <c r="A6" s="9" t="s">
        <v>212</v>
      </c>
      <c r="B6" s="22">
        <v>49.690768888244598</v>
      </c>
      <c r="C6" s="15">
        <v>50.283960406023198</v>
      </c>
      <c r="D6" s="15">
        <v>55.042741223070401</v>
      </c>
      <c r="E6" s="15">
        <v>48.798206803312901</v>
      </c>
      <c r="F6" s="15">
        <v>48.2050926798304</v>
      </c>
      <c r="G6" s="15">
        <v>52.440467533483599</v>
      </c>
      <c r="H6" s="15">
        <v>48.991167184759597</v>
      </c>
      <c r="I6" s="15">
        <v>50.633138668105303</v>
      </c>
      <c r="J6" s="28">
        <v>46.497115557506199</v>
      </c>
      <c r="K6" s="15">
        <v>45.4272694635509</v>
      </c>
      <c r="L6" s="15">
        <v>48.460450170886297</v>
      </c>
      <c r="M6" s="28">
        <v>47.865414928880298</v>
      </c>
      <c r="N6" s="15">
        <v>47.005490777611598</v>
      </c>
      <c r="O6" s="15">
        <v>46.009311113150297</v>
      </c>
      <c r="P6" s="15">
        <v>52.370056827932899</v>
      </c>
      <c r="Q6" s="15">
        <v>43.4664834340157</v>
      </c>
      <c r="R6" s="28">
        <v>51.688891732351401</v>
      </c>
      <c r="S6" s="15">
        <v>45.5435731532381</v>
      </c>
      <c r="T6" s="15">
        <v>50.751995547073697</v>
      </c>
      <c r="U6" s="15">
        <v>57.5061056580277</v>
      </c>
      <c r="V6" s="15">
        <v>47.856753671756003</v>
      </c>
      <c r="W6" s="15">
        <v>49.927774907749203</v>
      </c>
      <c r="X6" s="28">
        <v>47.780089352955301</v>
      </c>
      <c r="Y6" s="15">
        <v>44.968107367799703</v>
      </c>
      <c r="Z6" s="15">
        <v>46.565859215786602</v>
      </c>
      <c r="AA6" s="15">
        <v>45.633747029132401</v>
      </c>
      <c r="AB6" s="15">
        <v>48.888020325873001</v>
      </c>
      <c r="AC6" s="22">
        <v>51.893335500615798</v>
      </c>
      <c r="AD6" s="30"/>
    </row>
    <row r="7" spans="1:30" x14ac:dyDescent="0.35">
      <c r="A7" s="9" t="s">
        <v>213</v>
      </c>
      <c r="B7" s="22">
        <v>22.491410851983201</v>
      </c>
      <c r="C7" s="15">
        <v>25.022109126322299</v>
      </c>
      <c r="D7" s="15">
        <v>27.889934669320802</v>
      </c>
      <c r="E7" s="15">
        <v>25.918121856530799</v>
      </c>
      <c r="F7" s="15">
        <v>24.532742183183299</v>
      </c>
      <c r="G7" s="15">
        <v>24.300498562010201</v>
      </c>
      <c r="H7" s="15">
        <v>24.078533703494099</v>
      </c>
      <c r="I7" s="15">
        <v>24.9031922232321</v>
      </c>
      <c r="J7" s="28">
        <v>23.005875678888199</v>
      </c>
      <c r="K7" s="15">
        <v>24.120796144939298</v>
      </c>
      <c r="L7" s="15">
        <v>20.959822555423401</v>
      </c>
      <c r="M7" s="28">
        <v>22.5838320654596</v>
      </c>
      <c r="N7" s="15">
        <v>21.2027289086476</v>
      </c>
      <c r="O7" s="15">
        <v>23.410790969043202</v>
      </c>
      <c r="P7" s="15">
        <v>23.7103421288456</v>
      </c>
      <c r="Q7" s="15">
        <v>20.7599290854183</v>
      </c>
      <c r="R7" s="28">
        <v>21.384433409531098</v>
      </c>
      <c r="S7" s="15">
        <v>21.742925124978299</v>
      </c>
      <c r="T7" s="15">
        <v>18.795817349635101</v>
      </c>
      <c r="U7" s="15">
        <v>20.4238014520629</v>
      </c>
      <c r="V7" s="15">
        <v>23.349784021327402</v>
      </c>
      <c r="W7" s="15">
        <v>24.444479101705198</v>
      </c>
      <c r="X7" s="28">
        <v>21.697626740773501</v>
      </c>
      <c r="Y7" s="15">
        <v>22.7683984322138</v>
      </c>
      <c r="Z7" s="15">
        <v>23.361665716356999</v>
      </c>
      <c r="AA7" s="15">
        <v>21.072305729743299</v>
      </c>
      <c r="AB7" s="15">
        <v>20.557488491999699</v>
      </c>
      <c r="AC7" s="22">
        <v>20.845338847179299</v>
      </c>
      <c r="AD7" s="30"/>
    </row>
    <row r="8" spans="1:30" x14ac:dyDescent="0.35">
      <c r="A8" s="9" t="s">
        <v>214</v>
      </c>
      <c r="B8" s="22">
        <v>2.1136856943529101</v>
      </c>
      <c r="C8" s="15">
        <v>2.4065940998178199</v>
      </c>
      <c r="D8" s="15">
        <v>2.8792552273687901</v>
      </c>
      <c r="E8" s="15">
        <v>1.65043615011665</v>
      </c>
      <c r="F8" s="15">
        <v>1.2479273618709901</v>
      </c>
      <c r="G8" s="15">
        <v>1.86709824504832</v>
      </c>
      <c r="H8" s="15">
        <v>4.4270612970095904</v>
      </c>
      <c r="I8" s="15">
        <v>1.78891011857008</v>
      </c>
      <c r="J8" s="28">
        <v>1.59037456801704</v>
      </c>
      <c r="K8" s="15">
        <v>2.0151930743702602</v>
      </c>
      <c r="L8" s="18" t="s">
        <v>73</v>
      </c>
      <c r="M8" s="28">
        <v>1.6358085040268</v>
      </c>
      <c r="N8" s="15">
        <v>2.6837999679199598</v>
      </c>
      <c r="O8" s="15">
        <v>1.2265448996450199</v>
      </c>
      <c r="P8" s="15">
        <v>1.4620413859700301</v>
      </c>
      <c r="Q8" s="15">
        <v>1.60660308042637</v>
      </c>
      <c r="R8" s="28">
        <v>1.93107625705104</v>
      </c>
      <c r="S8" s="18" t="s">
        <v>73</v>
      </c>
      <c r="T8" s="15">
        <v>1.4917069616607499</v>
      </c>
      <c r="U8" s="15">
        <v>3.2195086043929702</v>
      </c>
      <c r="V8" s="15">
        <v>1.0795881955481601</v>
      </c>
      <c r="W8" s="15">
        <v>1.85710660435383</v>
      </c>
      <c r="X8" s="28">
        <v>1.2321269433631701</v>
      </c>
      <c r="Y8" s="15">
        <v>1.03581677705141</v>
      </c>
      <c r="Z8" s="15">
        <v>0.79298059064557702</v>
      </c>
      <c r="AA8" s="15">
        <v>1.0264874591836199</v>
      </c>
      <c r="AB8" s="15">
        <v>2.3495079233023399</v>
      </c>
      <c r="AC8" s="22">
        <v>1.2229797652869401</v>
      </c>
      <c r="AD8" s="30"/>
    </row>
    <row r="9" spans="1:30" x14ac:dyDescent="0.35">
      <c r="A9" s="9" t="s">
        <v>215</v>
      </c>
      <c r="B9" s="22">
        <v>15.2798288185312</v>
      </c>
      <c r="C9" s="15">
        <v>16.092664500798499</v>
      </c>
      <c r="D9" s="15">
        <v>17.433710151848199</v>
      </c>
      <c r="E9" s="15">
        <v>14.4782253561158</v>
      </c>
      <c r="F9" s="15">
        <v>13.8653863516464</v>
      </c>
      <c r="G9" s="15">
        <v>18.105469754816301</v>
      </c>
      <c r="H9" s="15">
        <v>17.295572118684099</v>
      </c>
      <c r="I9" s="15">
        <v>15.509076577869299</v>
      </c>
      <c r="J9" s="28">
        <v>17.7786788884484</v>
      </c>
      <c r="K9" s="15">
        <v>19.478121753531902</v>
      </c>
      <c r="L9" s="15">
        <v>14.659935903516301</v>
      </c>
      <c r="M9" s="28">
        <v>14.647177031035801</v>
      </c>
      <c r="N9" s="15">
        <v>16.2889117806366</v>
      </c>
      <c r="O9" s="15">
        <v>15.346828254652999</v>
      </c>
      <c r="P9" s="15">
        <v>14.227600679939499</v>
      </c>
      <c r="Q9" s="15">
        <v>13.117498278594701</v>
      </c>
      <c r="R9" s="28">
        <v>14.899595557757801</v>
      </c>
      <c r="S9" s="15">
        <v>12.403751099216199</v>
      </c>
      <c r="T9" s="15">
        <v>14.8919921069695</v>
      </c>
      <c r="U9" s="15">
        <v>16.099502530147699</v>
      </c>
      <c r="V9" s="15">
        <v>14.7807323251907</v>
      </c>
      <c r="W9" s="15">
        <v>14.2543056625366</v>
      </c>
      <c r="X9" s="28">
        <v>14.659572512695499</v>
      </c>
      <c r="Y9" s="15">
        <v>14.5515613088559</v>
      </c>
      <c r="Z9" s="15">
        <v>13.611481724252499</v>
      </c>
      <c r="AA9" s="15">
        <v>13.5331780508647</v>
      </c>
      <c r="AB9" s="15">
        <v>17.026773723482101</v>
      </c>
      <c r="AC9" s="22">
        <v>14.752164575224</v>
      </c>
      <c r="AD9" s="30"/>
    </row>
    <row r="10" spans="1:30" x14ac:dyDescent="0.35">
      <c r="A10" s="9" t="s">
        <v>216</v>
      </c>
      <c r="B10" s="22">
        <v>18.488186301768401</v>
      </c>
      <c r="C10" s="15">
        <v>20.655164170504602</v>
      </c>
      <c r="D10" s="15">
        <v>18.782673303546702</v>
      </c>
      <c r="E10" s="15">
        <v>19.193593025538199</v>
      </c>
      <c r="F10" s="15">
        <v>20.052347048001302</v>
      </c>
      <c r="G10" s="15">
        <v>20.236845749970801</v>
      </c>
      <c r="H10" s="15">
        <v>23.406538859975502</v>
      </c>
      <c r="I10" s="15">
        <v>20.426559183543802</v>
      </c>
      <c r="J10" s="28">
        <v>14.422852404914799</v>
      </c>
      <c r="K10" s="15">
        <v>15.2115159628752</v>
      </c>
      <c r="L10" s="15">
        <v>12.975531645037499</v>
      </c>
      <c r="M10" s="28">
        <v>18.1548826663157</v>
      </c>
      <c r="N10" s="15">
        <v>17.263371228203699</v>
      </c>
      <c r="O10" s="15">
        <v>17.063246167639999</v>
      </c>
      <c r="P10" s="15">
        <v>18.923751110146899</v>
      </c>
      <c r="Q10" s="15">
        <v>19.004108053154599</v>
      </c>
      <c r="R10" s="28">
        <v>18.286064420403299</v>
      </c>
      <c r="S10" s="15">
        <v>17.491063060161402</v>
      </c>
      <c r="T10" s="15">
        <v>18.4723416563663</v>
      </c>
      <c r="U10" s="15">
        <v>19.380402174820201</v>
      </c>
      <c r="V10" s="15">
        <v>16.9005399005794</v>
      </c>
      <c r="W10" s="15">
        <v>18.9991500104049</v>
      </c>
      <c r="X10" s="28">
        <v>18.998881713552301</v>
      </c>
      <c r="Y10" s="15">
        <v>17.338584216459299</v>
      </c>
      <c r="Z10" s="15">
        <v>22.2223607545593</v>
      </c>
      <c r="AA10" s="15">
        <v>18.661629858837301</v>
      </c>
      <c r="AB10" s="15">
        <v>15.816196949445599</v>
      </c>
      <c r="AC10" s="22">
        <v>21.187690888649801</v>
      </c>
      <c r="AD10" s="30"/>
    </row>
    <row r="11" spans="1:30" x14ac:dyDescent="0.35">
      <c r="A11" s="9" t="s">
        <v>217</v>
      </c>
      <c r="B11" s="22">
        <v>20.745590360779499</v>
      </c>
      <c r="C11" s="15">
        <v>26.434370998452199</v>
      </c>
      <c r="D11" s="15">
        <v>32.1131602862134</v>
      </c>
      <c r="E11" s="15">
        <v>32.760415596923401</v>
      </c>
      <c r="F11" s="15">
        <v>23.8570236055373</v>
      </c>
      <c r="G11" s="15">
        <v>25.371434096495701</v>
      </c>
      <c r="H11" s="15">
        <v>26.705222934036499</v>
      </c>
      <c r="I11" s="15">
        <v>20.514095250159599</v>
      </c>
      <c r="J11" s="28">
        <v>28.9410516761385</v>
      </c>
      <c r="K11" s="15">
        <v>26.909044073015799</v>
      </c>
      <c r="L11" s="15">
        <v>32.670102877431098</v>
      </c>
      <c r="M11" s="28">
        <v>20.257252706663198</v>
      </c>
      <c r="N11" s="15">
        <v>29.090242138886701</v>
      </c>
      <c r="O11" s="15">
        <v>20.5366516598339</v>
      </c>
      <c r="P11" s="15">
        <v>17.5000962519869</v>
      </c>
      <c r="Q11" s="15">
        <v>17.351116740353401</v>
      </c>
      <c r="R11" s="28">
        <v>17.412562551608101</v>
      </c>
      <c r="S11" s="15">
        <v>15.3946489997385</v>
      </c>
      <c r="T11" s="15">
        <v>22.163524940442599</v>
      </c>
      <c r="U11" s="15">
        <v>18.2670766123208</v>
      </c>
      <c r="V11" s="15">
        <v>14.1794590518197</v>
      </c>
      <c r="W11" s="15">
        <v>19.1769570556838</v>
      </c>
      <c r="X11" s="28">
        <v>16.943485565850398</v>
      </c>
      <c r="Y11" s="15">
        <v>15.493367820582501</v>
      </c>
      <c r="Z11" s="15">
        <v>13.9469908051774</v>
      </c>
      <c r="AA11" s="15">
        <v>16.2797662371431</v>
      </c>
      <c r="AB11" s="15">
        <v>27.811363245329499</v>
      </c>
      <c r="AC11" s="22">
        <v>15.166240554293299</v>
      </c>
      <c r="AD11" s="30"/>
    </row>
    <row r="12" spans="1:30" x14ac:dyDescent="0.35">
      <c r="A12" s="9" t="s">
        <v>218</v>
      </c>
      <c r="B12" s="22">
        <v>8.1130620297486509</v>
      </c>
      <c r="C12" s="15">
        <v>9.2951757628172</v>
      </c>
      <c r="D12" s="15">
        <v>6.9275739188287098</v>
      </c>
      <c r="E12" s="15">
        <v>9.6458765723507103</v>
      </c>
      <c r="F12" s="15">
        <v>9.7655677170248403</v>
      </c>
      <c r="G12" s="15">
        <v>10.893420287813299</v>
      </c>
      <c r="H12" s="15">
        <v>9.8758530347386806</v>
      </c>
      <c r="I12" s="15">
        <v>7.7665258225498199</v>
      </c>
      <c r="J12" s="28">
        <v>9.8521130586272605</v>
      </c>
      <c r="K12" s="15">
        <v>11.448449628702599</v>
      </c>
      <c r="L12" s="15">
        <v>6.9225862226259096</v>
      </c>
      <c r="M12" s="28">
        <v>6.5288449645193598</v>
      </c>
      <c r="N12" s="15">
        <v>6.5633374182740196</v>
      </c>
      <c r="O12" s="15">
        <v>6.4367907097881396</v>
      </c>
      <c r="P12" s="15">
        <v>7.2437709501055103</v>
      </c>
      <c r="Q12" s="15">
        <v>5.4315906150316797</v>
      </c>
      <c r="R12" s="28">
        <v>7.2627036163573999</v>
      </c>
      <c r="S12" s="15">
        <v>4.6853301546721697</v>
      </c>
      <c r="T12" s="15">
        <v>8.4590974356499302</v>
      </c>
      <c r="U12" s="15">
        <v>8.2416863813007808</v>
      </c>
      <c r="V12" s="15">
        <v>6.0499970640429197</v>
      </c>
      <c r="W12" s="15">
        <v>9.8647156072808109</v>
      </c>
      <c r="X12" s="28">
        <v>8.9702758752591496</v>
      </c>
      <c r="Y12" s="15">
        <v>6.7112503940231196</v>
      </c>
      <c r="Z12" s="15">
        <v>10.338683507416301</v>
      </c>
      <c r="AA12" s="15">
        <v>8.1947031018657697</v>
      </c>
      <c r="AB12" s="15">
        <v>16.864576924548</v>
      </c>
      <c r="AC12" s="22">
        <v>7.8711778415121101</v>
      </c>
      <c r="AD12" s="30"/>
    </row>
    <row r="13" spans="1:30" x14ac:dyDescent="0.35">
      <c r="A13" s="9" t="s">
        <v>219</v>
      </c>
      <c r="B13" s="22">
        <v>5.9726095368724703</v>
      </c>
      <c r="C13" s="15">
        <v>6.6946533505585304</v>
      </c>
      <c r="D13" s="15">
        <v>5.9862266053472597</v>
      </c>
      <c r="E13" s="15">
        <v>5.68146695289217</v>
      </c>
      <c r="F13" s="15">
        <v>5.5645211180078702</v>
      </c>
      <c r="G13" s="15">
        <v>6.5762115993449903</v>
      </c>
      <c r="H13" s="15">
        <v>9.1236716450067608</v>
      </c>
      <c r="I13" s="15">
        <v>6.0347556915407896</v>
      </c>
      <c r="J13" s="28">
        <v>5.2391344005440699</v>
      </c>
      <c r="K13" s="15">
        <v>5.9491808071881804</v>
      </c>
      <c r="L13" s="15">
        <v>3.9360883875268802</v>
      </c>
      <c r="M13" s="28">
        <v>4.9850666864461104</v>
      </c>
      <c r="N13" s="15">
        <v>5.1341028062490999</v>
      </c>
      <c r="O13" s="15">
        <v>4.8048522942341796</v>
      </c>
      <c r="P13" s="15">
        <v>5.1239184599666103</v>
      </c>
      <c r="Q13" s="15">
        <v>4.8664160650751001</v>
      </c>
      <c r="R13" s="28">
        <v>6.6991695205085904</v>
      </c>
      <c r="S13" s="15">
        <v>4.7503968402689898</v>
      </c>
      <c r="T13" s="15">
        <v>6.3546888803730397</v>
      </c>
      <c r="U13" s="15">
        <v>7.8742603294972602</v>
      </c>
      <c r="V13" s="15">
        <v>6.3208247939982796</v>
      </c>
      <c r="W13" s="15">
        <v>6.7966822514247003</v>
      </c>
      <c r="X13" s="28">
        <v>5.8039994530842298</v>
      </c>
      <c r="Y13" s="15">
        <v>5.98973824676525</v>
      </c>
      <c r="Z13" s="15">
        <v>6.3760023853819003</v>
      </c>
      <c r="AA13" s="15">
        <v>5.0845609875008204</v>
      </c>
      <c r="AB13" s="15">
        <v>7.3758571169819103</v>
      </c>
      <c r="AC13" s="22">
        <v>5.1361893517080199</v>
      </c>
      <c r="AD13" s="30"/>
    </row>
    <row r="14" spans="1:30" x14ac:dyDescent="0.35">
      <c r="A14" s="9" t="s">
        <v>220</v>
      </c>
      <c r="B14" s="22">
        <v>29.814034739107701</v>
      </c>
      <c r="C14" s="15">
        <v>34.371510132617097</v>
      </c>
      <c r="D14" s="15">
        <v>39.173305077942601</v>
      </c>
      <c r="E14" s="15">
        <v>35.301955403018297</v>
      </c>
      <c r="F14" s="15">
        <v>33.465607818165502</v>
      </c>
      <c r="G14" s="15">
        <v>32.519015677930398</v>
      </c>
      <c r="H14" s="15">
        <v>36.474577275449398</v>
      </c>
      <c r="I14" s="15">
        <v>30.8742257733314</v>
      </c>
      <c r="J14" s="28">
        <v>31.405482217473299</v>
      </c>
      <c r="K14" s="15">
        <v>31.504265525334599</v>
      </c>
      <c r="L14" s="15">
        <v>31.2241994248885</v>
      </c>
      <c r="M14" s="28">
        <v>30.044468339938</v>
      </c>
      <c r="N14" s="15">
        <v>32.476217044754399</v>
      </c>
      <c r="O14" s="15">
        <v>28.3883570704009</v>
      </c>
      <c r="P14" s="15">
        <v>32.322265795620602</v>
      </c>
      <c r="Q14" s="15">
        <v>26.432129204848199</v>
      </c>
      <c r="R14" s="28">
        <v>27.869413537016101</v>
      </c>
      <c r="S14" s="15">
        <v>27.8893287529494</v>
      </c>
      <c r="T14" s="15">
        <v>29.200747212465</v>
      </c>
      <c r="U14" s="15">
        <v>27.786721848079001</v>
      </c>
      <c r="V14" s="15">
        <v>26.183711598373499</v>
      </c>
      <c r="W14" s="15">
        <v>32.231386643724498</v>
      </c>
      <c r="X14" s="28">
        <v>26.5523013435939</v>
      </c>
      <c r="Y14" s="15">
        <v>24.360741188794599</v>
      </c>
      <c r="Z14" s="15">
        <v>26.1988013591181</v>
      </c>
      <c r="AA14" s="15">
        <v>27.492986050671298</v>
      </c>
      <c r="AB14" s="15">
        <v>34.398427005341198</v>
      </c>
      <c r="AC14" s="22">
        <v>25.027497196678802</v>
      </c>
      <c r="AD14" s="30"/>
    </row>
    <row r="15" spans="1:30" x14ac:dyDescent="0.35">
      <c r="A15" s="9" t="s">
        <v>221</v>
      </c>
      <c r="B15" s="22">
        <v>30.695360370803499</v>
      </c>
      <c r="C15" s="15">
        <v>28.783936631634901</v>
      </c>
      <c r="D15" s="15">
        <v>26.276706591460901</v>
      </c>
      <c r="E15" s="15">
        <v>31.796776838039801</v>
      </c>
      <c r="F15" s="15">
        <v>28.900441361115401</v>
      </c>
      <c r="G15" s="15">
        <v>26.789138064503799</v>
      </c>
      <c r="H15" s="15">
        <v>30.529079908715001</v>
      </c>
      <c r="I15" s="15">
        <v>26.809515634574399</v>
      </c>
      <c r="J15" s="28">
        <v>34.759005149919801</v>
      </c>
      <c r="K15" s="15">
        <v>35.152572397386301</v>
      </c>
      <c r="L15" s="15">
        <v>34.036747804671997</v>
      </c>
      <c r="M15" s="28">
        <v>34.489291940069499</v>
      </c>
      <c r="N15" s="15">
        <v>40.5841402130524</v>
      </c>
      <c r="O15" s="15">
        <v>34.070205225213698</v>
      </c>
      <c r="P15" s="15">
        <v>32.424333471460102</v>
      </c>
      <c r="Q15" s="15">
        <v>33.5430316903159</v>
      </c>
      <c r="R15" s="28">
        <v>30.546903195591799</v>
      </c>
      <c r="S15" s="15">
        <v>25.867888858489099</v>
      </c>
      <c r="T15" s="15">
        <v>26.705056528770701</v>
      </c>
      <c r="U15" s="15">
        <v>39.881686359356102</v>
      </c>
      <c r="V15" s="15">
        <v>24.069673309665301</v>
      </c>
      <c r="W15" s="15">
        <v>22.052840631625699</v>
      </c>
      <c r="X15" s="28">
        <v>26.7331412165404</v>
      </c>
      <c r="Y15" s="15">
        <v>22.800193737402498</v>
      </c>
      <c r="Z15" s="15">
        <v>31.925073269585099</v>
      </c>
      <c r="AA15" s="15">
        <v>26.0507198785388</v>
      </c>
      <c r="AB15" s="15">
        <v>33.930692082256797</v>
      </c>
      <c r="AC15" s="22">
        <v>26.3019050992506</v>
      </c>
      <c r="AD15" s="30"/>
    </row>
    <row r="16" spans="1:30" x14ac:dyDescent="0.35">
      <c r="A16" s="9" t="s">
        <v>222</v>
      </c>
      <c r="B16" s="22">
        <v>2.2770707556957102</v>
      </c>
      <c r="C16" s="15">
        <v>2.0915541236295598</v>
      </c>
      <c r="D16" s="15">
        <v>2.4367395027157399</v>
      </c>
      <c r="E16" s="15">
        <v>2.1568448385562902</v>
      </c>
      <c r="F16" s="15">
        <v>2.14710431558365</v>
      </c>
      <c r="G16" s="15">
        <v>2.53168409743374</v>
      </c>
      <c r="H16" s="15">
        <v>1.6727077181955601</v>
      </c>
      <c r="I16" s="15">
        <v>1.9526778443572801</v>
      </c>
      <c r="J16" s="28">
        <v>1.9786750299142699</v>
      </c>
      <c r="K16" s="15">
        <v>2.17453559079051</v>
      </c>
      <c r="L16" s="15">
        <v>1.6192403217473399</v>
      </c>
      <c r="M16" s="28">
        <v>2.8456044704146701</v>
      </c>
      <c r="N16" s="15">
        <v>3.2368094499157198</v>
      </c>
      <c r="O16" s="15">
        <v>2.2616820337506498</v>
      </c>
      <c r="P16" s="15">
        <v>3.6917283954781701</v>
      </c>
      <c r="Q16" s="15">
        <v>1.87668118270899</v>
      </c>
      <c r="R16" s="28">
        <v>2.1575172194298</v>
      </c>
      <c r="S16" s="15">
        <v>1.4093732708364699</v>
      </c>
      <c r="T16" s="15">
        <v>2.1918309822397499</v>
      </c>
      <c r="U16" s="15">
        <v>2.7204463633969098</v>
      </c>
      <c r="V16" s="15">
        <v>1.6897176377955601</v>
      </c>
      <c r="W16" s="15">
        <v>2.47305270482109</v>
      </c>
      <c r="X16" s="28">
        <v>2.1262344203582502</v>
      </c>
      <c r="Y16" s="15">
        <v>1.6562031277074201</v>
      </c>
      <c r="Z16" s="15">
        <v>1.82649926096941</v>
      </c>
      <c r="AA16" s="15">
        <v>1.9797170330084699</v>
      </c>
      <c r="AB16" s="15">
        <v>2.7337447931341701</v>
      </c>
      <c r="AC16" s="22">
        <v>2.54315666785685</v>
      </c>
      <c r="AD16" s="30"/>
    </row>
    <row r="17" spans="1:30" x14ac:dyDescent="0.35">
      <c r="A17" s="9" t="s">
        <v>223</v>
      </c>
      <c r="B17" s="22">
        <v>58.634008539294001</v>
      </c>
      <c r="C17" s="15">
        <v>63.129142187227103</v>
      </c>
      <c r="D17" s="15">
        <v>63.713524220251699</v>
      </c>
      <c r="E17" s="15">
        <v>67.848486741420302</v>
      </c>
      <c r="F17" s="15">
        <v>62.298876610674498</v>
      </c>
      <c r="G17" s="15">
        <v>65.708228218742804</v>
      </c>
      <c r="H17" s="15">
        <v>61.196037175704198</v>
      </c>
      <c r="I17" s="15">
        <v>59.428556243886902</v>
      </c>
      <c r="J17" s="28">
        <v>67.709492984749403</v>
      </c>
      <c r="K17" s="15">
        <v>66.571621339286693</v>
      </c>
      <c r="L17" s="15">
        <v>69.797665105714202</v>
      </c>
      <c r="M17" s="28">
        <v>61.846946436538701</v>
      </c>
      <c r="N17" s="15">
        <v>64.091070039602002</v>
      </c>
      <c r="O17" s="15">
        <v>66.416304642599997</v>
      </c>
      <c r="P17" s="15">
        <v>59.003311851624197</v>
      </c>
      <c r="Q17" s="15">
        <v>58.869995184725802</v>
      </c>
      <c r="R17" s="28">
        <v>55.976928423328303</v>
      </c>
      <c r="S17" s="15">
        <v>57.855416769955497</v>
      </c>
      <c r="T17" s="15">
        <v>56.785346078738698</v>
      </c>
      <c r="U17" s="15">
        <v>57.970872683109803</v>
      </c>
      <c r="V17" s="15">
        <v>52.476959555423299</v>
      </c>
      <c r="W17" s="15">
        <v>51.999486486790303</v>
      </c>
      <c r="X17" s="28">
        <v>52.850528588537799</v>
      </c>
      <c r="Y17" s="15">
        <v>48.777263254973498</v>
      </c>
      <c r="Z17" s="15">
        <v>47.545977355459101</v>
      </c>
      <c r="AA17" s="15">
        <v>53.0148482063953</v>
      </c>
      <c r="AB17" s="15">
        <v>65.443444944602504</v>
      </c>
      <c r="AC17" s="22">
        <v>53.4081924449873</v>
      </c>
      <c r="AD17" s="30"/>
    </row>
    <row r="18" spans="1:30" x14ac:dyDescent="0.35">
      <c r="A18" s="9" t="s">
        <v>224</v>
      </c>
      <c r="B18" s="22">
        <v>38.110463785732698</v>
      </c>
      <c r="C18" s="15">
        <v>38.890728573573597</v>
      </c>
      <c r="D18" s="15">
        <v>39.0437584103123</v>
      </c>
      <c r="E18" s="15">
        <v>35.3258993034217</v>
      </c>
      <c r="F18" s="15">
        <v>39.604202793338899</v>
      </c>
      <c r="G18" s="15">
        <v>39.8531473155657</v>
      </c>
      <c r="H18" s="15">
        <v>39.831861203089701</v>
      </c>
      <c r="I18" s="15">
        <v>39.521806742527502</v>
      </c>
      <c r="J18" s="28">
        <v>38.559572274157503</v>
      </c>
      <c r="K18" s="15">
        <v>37.591938079362301</v>
      </c>
      <c r="L18" s="15">
        <v>40.335332094626303</v>
      </c>
      <c r="M18" s="28">
        <v>36.338113442537001</v>
      </c>
      <c r="N18" s="15">
        <v>35.235381275064199</v>
      </c>
      <c r="O18" s="15">
        <v>37.591626402252203</v>
      </c>
      <c r="P18" s="15">
        <v>37.237983025390598</v>
      </c>
      <c r="Q18" s="15">
        <v>34.116218917835802</v>
      </c>
      <c r="R18" s="28">
        <v>38.602114029548197</v>
      </c>
      <c r="S18" s="15">
        <v>34.951319213287597</v>
      </c>
      <c r="T18" s="15">
        <v>38.9691932729041</v>
      </c>
      <c r="U18" s="15">
        <v>41.653906045592699</v>
      </c>
      <c r="V18" s="15">
        <v>35.703083307967297</v>
      </c>
      <c r="W18" s="15">
        <v>40.407444163624</v>
      </c>
      <c r="X18" s="28">
        <v>37.683433158854399</v>
      </c>
      <c r="Y18" s="15">
        <v>34.571204080882197</v>
      </c>
      <c r="Z18" s="15">
        <v>38.072547942011703</v>
      </c>
      <c r="AA18" s="15">
        <v>39.1214753471438</v>
      </c>
      <c r="AB18" s="15">
        <v>38.8892560774975</v>
      </c>
      <c r="AC18" s="22">
        <v>39.466351541864803</v>
      </c>
      <c r="AD18" s="30"/>
    </row>
    <row r="19" spans="1:30" x14ac:dyDescent="0.35">
      <c r="A19" s="9" t="s">
        <v>225</v>
      </c>
      <c r="B19" s="22">
        <v>39.874566855450901</v>
      </c>
      <c r="C19" s="15">
        <v>41.8908031329414</v>
      </c>
      <c r="D19" s="15">
        <v>44.952956961045899</v>
      </c>
      <c r="E19" s="15">
        <v>37.688314670324402</v>
      </c>
      <c r="F19" s="15">
        <v>38.429599262220997</v>
      </c>
      <c r="G19" s="15">
        <v>40.835564999336803</v>
      </c>
      <c r="H19" s="15">
        <v>47.883667030855499</v>
      </c>
      <c r="I19" s="15">
        <v>40.553745027735701</v>
      </c>
      <c r="J19" s="28">
        <v>38.377186252790899</v>
      </c>
      <c r="K19" s="15">
        <v>37.6773183119913</v>
      </c>
      <c r="L19" s="15">
        <v>39.661553191858502</v>
      </c>
      <c r="M19" s="28">
        <v>39.818951070321802</v>
      </c>
      <c r="N19" s="15">
        <v>40.072733493236399</v>
      </c>
      <c r="O19" s="15">
        <v>38.793854133700997</v>
      </c>
      <c r="P19" s="15">
        <v>40.948719438561497</v>
      </c>
      <c r="Q19" s="15">
        <v>39.058397226908802</v>
      </c>
      <c r="R19" s="28">
        <v>38.698746762381099</v>
      </c>
      <c r="S19" s="15">
        <v>35.190544386898097</v>
      </c>
      <c r="T19" s="15">
        <v>39.405863578256202</v>
      </c>
      <c r="U19" s="15">
        <v>40.826382647354301</v>
      </c>
      <c r="V19" s="15">
        <v>36.075378693548402</v>
      </c>
      <c r="W19" s="15">
        <v>43.8109859009761</v>
      </c>
      <c r="X19" s="28">
        <v>40.518754093086798</v>
      </c>
      <c r="Y19" s="15">
        <v>36.012997594081298</v>
      </c>
      <c r="Z19" s="15">
        <v>44.410921079240303</v>
      </c>
      <c r="AA19" s="15">
        <v>43.761282821768901</v>
      </c>
      <c r="AB19" s="15">
        <v>41.830033323572003</v>
      </c>
      <c r="AC19" s="22">
        <v>41.464057957230303</v>
      </c>
      <c r="AD19" s="30"/>
    </row>
    <row r="20" spans="1:30" x14ac:dyDescent="0.35">
      <c r="A20" s="9" t="s">
        <v>226</v>
      </c>
      <c r="B20" s="22">
        <v>3.8033916003541299</v>
      </c>
      <c r="C20" s="15">
        <v>4.0447276780999202</v>
      </c>
      <c r="D20" s="15">
        <v>2.8951298883829901</v>
      </c>
      <c r="E20" s="15">
        <v>2.2932149212517401</v>
      </c>
      <c r="F20" s="15">
        <v>2.7066166301244898</v>
      </c>
      <c r="G20" s="15">
        <v>3.9628331407522599</v>
      </c>
      <c r="H20" s="15">
        <v>6.3871816391072302</v>
      </c>
      <c r="I20" s="15">
        <v>4.5044455787541304</v>
      </c>
      <c r="J20" s="28">
        <v>3.8908193668165301</v>
      </c>
      <c r="K20" s="15">
        <v>4.2274770360077403</v>
      </c>
      <c r="L20" s="15">
        <v>3.2729999827785101</v>
      </c>
      <c r="M20" s="28">
        <v>3.28869045326981</v>
      </c>
      <c r="N20" s="15">
        <v>2.535655759095</v>
      </c>
      <c r="O20" s="15">
        <v>3.1987541028502502</v>
      </c>
      <c r="P20" s="15">
        <v>4.0659583093003997</v>
      </c>
      <c r="Q20" s="15">
        <v>2.7206083269299302</v>
      </c>
      <c r="R20" s="28">
        <v>4.3135799664341601</v>
      </c>
      <c r="S20" s="15">
        <v>1.62634369276185</v>
      </c>
      <c r="T20" s="15">
        <v>5.5742881915115996</v>
      </c>
      <c r="U20" s="15">
        <v>4.7130727954840603</v>
      </c>
      <c r="V20" s="15">
        <v>4.4923098383230098</v>
      </c>
      <c r="W20" s="15">
        <v>4.6347562473564601</v>
      </c>
      <c r="X20" s="28">
        <v>3.48796766769421</v>
      </c>
      <c r="Y20" s="15">
        <v>3.1659337367653699</v>
      </c>
      <c r="Z20" s="15">
        <v>3.3076475373184402</v>
      </c>
      <c r="AA20" s="15">
        <v>3.83459991326573</v>
      </c>
      <c r="AB20" s="15">
        <v>3.8400583222751701</v>
      </c>
      <c r="AC20" s="22">
        <v>3.5380605566807199</v>
      </c>
      <c r="AD20" s="30"/>
    </row>
    <row r="21" spans="1:30" x14ac:dyDescent="0.35">
      <c r="A21" s="9" t="s">
        <v>227</v>
      </c>
      <c r="B21" s="22">
        <v>12.1003665596907</v>
      </c>
      <c r="C21" s="15">
        <v>12.894490243358099</v>
      </c>
      <c r="D21" s="15">
        <v>13.9295793825237</v>
      </c>
      <c r="E21" s="15">
        <v>20.425553572376099</v>
      </c>
      <c r="F21" s="15">
        <v>11.870641358869699</v>
      </c>
      <c r="G21" s="15">
        <v>15.6129094905271</v>
      </c>
      <c r="H21" s="15">
        <v>10.861326357148201</v>
      </c>
      <c r="I21" s="15">
        <v>6.6031294020671698</v>
      </c>
      <c r="J21" s="28">
        <v>21.837903585408601</v>
      </c>
      <c r="K21" s="15">
        <v>20.4675080768558</v>
      </c>
      <c r="L21" s="15">
        <v>24.352793298203601</v>
      </c>
      <c r="M21" s="28">
        <v>11.8449351642236</v>
      </c>
      <c r="N21" s="15">
        <v>13.9903477785644</v>
      </c>
      <c r="O21" s="15">
        <v>14.827574932337001</v>
      </c>
      <c r="P21" s="15">
        <v>10.2872607216612</v>
      </c>
      <c r="Q21" s="15">
        <v>8.8564700244399805</v>
      </c>
      <c r="R21" s="28">
        <v>11.0673588688378</v>
      </c>
      <c r="S21" s="15">
        <v>9.8445056981229193</v>
      </c>
      <c r="T21" s="15">
        <v>12.661002560268599</v>
      </c>
      <c r="U21" s="15">
        <v>14.4340823227976</v>
      </c>
      <c r="V21" s="15">
        <v>6.3384082224399902</v>
      </c>
      <c r="W21" s="15">
        <v>9.6673013721732595</v>
      </c>
      <c r="X21" s="28">
        <v>10.0288735665552</v>
      </c>
      <c r="Y21" s="15">
        <v>10.065287308701</v>
      </c>
      <c r="Z21" s="15">
        <v>7.7082488890161001</v>
      </c>
      <c r="AA21" s="15">
        <v>10.7838903954898</v>
      </c>
      <c r="AB21" s="15">
        <v>14.4861636576601</v>
      </c>
      <c r="AC21" s="22">
        <v>8.4347278837904707</v>
      </c>
      <c r="AD21" s="30"/>
    </row>
    <row r="22" spans="1:30" x14ac:dyDescent="0.35">
      <c r="A22" s="9" t="s">
        <v>228</v>
      </c>
      <c r="B22" s="22">
        <v>15.225174874297901</v>
      </c>
      <c r="C22" s="15">
        <v>18.426239606627899</v>
      </c>
      <c r="D22" s="15">
        <v>24.560720326567001</v>
      </c>
      <c r="E22" s="15">
        <v>22.6494155692581</v>
      </c>
      <c r="F22" s="15">
        <v>14.651894805158101</v>
      </c>
      <c r="G22" s="15">
        <v>17.119290250111099</v>
      </c>
      <c r="H22" s="15">
        <v>17.500444207909599</v>
      </c>
      <c r="I22" s="15">
        <v>16.7443365559113</v>
      </c>
      <c r="J22" s="28">
        <v>16.549759876555399</v>
      </c>
      <c r="K22" s="15">
        <v>16.603075322392399</v>
      </c>
      <c r="L22" s="15">
        <v>16.451917709508301</v>
      </c>
      <c r="M22" s="28">
        <v>16.387817779793401</v>
      </c>
      <c r="N22" s="15">
        <v>22.830488579168701</v>
      </c>
      <c r="O22" s="15">
        <v>17.076436491288302</v>
      </c>
      <c r="P22" s="15">
        <v>13.6527705303843</v>
      </c>
      <c r="Q22" s="15">
        <v>14.8461917348762</v>
      </c>
      <c r="R22" s="28">
        <v>12.6363097879983</v>
      </c>
      <c r="S22" s="15">
        <v>13.736990284547799</v>
      </c>
      <c r="T22" s="15">
        <v>12.4084781743697</v>
      </c>
      <c r="U22" s="15">
        <v>10.296213109428599</v>
      </c>
      <c r="V22" s="15">
        <v>14.3958267289541</v>
      </c>
      <c r="W22" s="15">
        <v>17.335420945235601</v>
      </c>
      <c r="X22" s="28">
        <v>14.3378057618065</v>
      </c>
      <c r="Y22" s="15">
        <v>14.5929434983336</v>
      </c>
      <c r="Z22" s="15">
        <v>16.5640661872315</v>
      </c>
      <c r="AA22" s="15">
        <v>14.664538013805799</v>
      </c>
      <c r="AB22" s="15">
        <v>14.4580527851283</v>
      </c>
      <c r="AC22" s="22">
        <v>13.0538297561046</v>
      </c>
      <c r="AD22" s="30"/>
    </row>
    <row r="23" spans="1:30" x14ac:dyDescent="0.35">
      <c r="A23" s="9" t="s">
        <v>229</v>
      </c>
      <c r="B23" s="22">
        <v>24.639004850458001</v>
      </c>
      <c r="C23" s="15">
        <v>25.016806119151699</v>
      </c>
      <c r="D23" s="15">
        <v>25.4775588363342</v>
      </c>
      <c r="E23" s="15">
        <v>24.883298654975601</v>
      </c>
      <c r="F23" s="15">
        <v>27.184553297443099</v>
      </c>
      <c r="G23" s="15">
        <v>24.902752630991699</v>
      </c>
      <c r="H23" s="15">
        <v>25.577912361814199</v>
      </c>
      <c r="I23" s="15">
        <v>22.622190798681299</v>
      </c>
      <c r="J23" s="28">
        <v>25.180950575842701</v>
      </c>
      <c r="K23" s="15">
        <v>24.539093430006901</v>
      </c>
      <c r="L23" s="15">
        <v>26.358858649148399</v>
      </c>
      <c r="M23" s="28">
        <v>25.060820451014401</v>
      </c>
      <c r="N23" s="15">
        <v>21.989431730957701</v>
      </c>
      <c r="O23" s="15">
        <v>25.855371351963498</v>
      </c>
      <c r="P23" s="15">
        <v>26.7807369223402</v>
      </c>
      <c r="Q23" s="15">
        <v>23.656541178610102</v>
      </c>
      <c r="R23" s="28">
        <v>24.017970281104201</v>
      </c>
      <c r="S23" s="15">
        <v>21.034217624952799</v>
      </c>
      <c r="T23" s="15">
        <v>25.569700380120999</v>
      </c>
      <c r="U23" s="15">
        <v>26.517789553316099</v>
      </c>
      <c r="V23" s="15">
        <v>21.178576016098098</v>
      </c>
      <c r="W23" s="15">
        <v>24.3499679503824</v>
      </c>
      <c r="X23" s="28">
        <v>23.745794533526201</v>
      </c>
      <c r="Y23" s="15">
        <v>22.486581376319101</v>
      </c>
      <c r="Z23" s="15">
        <v>22.557753176435199</v>
      </c>
      <c r="AA23" s="15">
        <v>23.960422947791901</v>
      </c>
      <c r="AB23" s="15">
        <v>25.9201595671992</v>
      </c>
      <c r="AC23" s="22">
        <v>24.413775365688899</v>
      </c>
      <c r="AD23" s="30"/>
    </row>
    <row r="24" spans="1:30" x14ac:dyDescent="0.35">
      <c r="A24" s="9" t="s">
        <v>230</v>
      </c>
      <c r="B24" s="22">
        <v>64.290106979300305</v>
      </c>
      <c r="C24" s="15">
        <v>67.866388464773806</v>
      </c>
      <c r="D24" s="15">
        <v>70.340996016528607</v>
      </c>
      <c r="E24" s="15">
        <v>69.286348276522205</v>
      </c>
      <c r="F24" s="15">
        <v>65.886066247354805</v>
      </c>
      <c r="G24" s="15">
        <v>69.925070302369505</v>
      </c>
      <c r="H24" s="15">
        <v>67.134603872118902</v>
      </c>
      <c r="I24" s="15">
        <v>66.080795567174306</v>
      </c>
      <c r="J24" s="28">
        <v>67.207785013107198</v>
      </c>
      <c r="K24" s="15">
        <v>67.034899997066603</v>
      </c>
      <c r="L24" s="15">
        <v>67.5250560094169</v>
      </c>
      <c r="M24" s="28">
        <v>64.147493138509304</v>
      </c>
      <c r="N24" s="15">
        <v>65.364696468787002</v>
      </c>
      <c r="O24" s="15">
        <v>63.594869884824803</v>
      </c>
      <c r="P24" s="15">
        <v>64.6412789785482</v>
      </c>
      <c r="Q24" s="15">
        <v>63.057201087387099</v>
      </c>
      <c r="R24" s="28">
        <v>63.6580069704967</v>
      </c>
      <c r="S24" s="15">
        <v>55.927605936768003</v>
      </c>
      <c r="T24" s="15">
        <v>63.043948771770097</v>
      </c>
      <c r="U24" s="15">
        <v>68.807168901476999</v>
      </c>
      <c r="V24" s="15">
        <v>60.734382386625597</v>
      </c>
      <c r="W24" s="15">
        <v>65.260495126808095</v>
      </c>
      <c r="X24" s="28">
        <v>61.1592191900274</v>
      </c>
      <c r="Y24" s="15">
        <v>59.3230350269368</v>
      </c>
      <c r="Z24" s="15">
        <v>60.506230927740297</v>
      </c>
      <c r="AA24" s="15">
        <v>58.973249361617903</v>
      </c>
      <c r="AB24" s="15">
        <v>63.387988026110598</v>
      </c>
      <c r="AC24" s="22">
        <v>63.588979670895398</v>
      </c>
      <c r="AD24" s="30"/>
    </row>
    <row r="25" spans="1:30" x14ac:dyDescent="0.35">
      <c r="A25" s="9" t="s">
        <v>231</v>
      </c>
      <c r="B25" s="22">
        <v>2.2834625439291401</v>
      </c>
      <c r="C25" s="15">
        <v>2.3828147223356302</v>
      </c>
      <c r="D25" s="15">
        <v>2.8050511818563599</v>
      </c>
      <c r="E25" s="15">
        <v>2.76675902433271</v>
      </c>
      <c r="F25" s="15">
        <v>2.9393215211135302</v>
      </c>
      <c r="G25" s="15">
        <v>2.7834289100529399</v>
      </c>
      <c r="H25" s="15">
        <v>1.8718537831502799</v>
      </c>
      <c r="I25" s="15">
        <v>1.66844506916937</v>
      </c>
      <c r="J25" s="28">
        <v>1.94224965402177</v>
      </c>
      <c r="K25" s="15">
        <v>1.90500532200095</v>
      </c>
      <c r="L25" s="15">
        <v>2.0105988180948602</v>
      </c>
      <c r="M25" s="28">
        <v>2.0007170920420299</v>
      </c>
      <c r="N25" s="15">
        <v>1.8586410404453</v>
      </c>
      <c r="O25" s="15">
        <v>1.8744091669263501</v>
      </c>
      <c r="P25" s="15">
        <v>2.3975987081705701</v>
      </c>
      <c r="Q25" s="15">
        <v>1.6186636990383101</v>
      </c>
      <c r="R25" s="28">
        <v>2.4674107329497899</v>
      </c>
      <c r="S25" s="15">
        <v>1.3969506013242701</v>
      </c>
      <c r="T25" s="15">
        <v>2.29397088063843</v>
      </c>
      <c r="U25" s="15">
        <v>3.3339686106426001</v>
      </c>
      <c r="V25" s="15">
        <v>1.95808493871536</v>
      </c>
      <c r="W25" s="15">
        <v>2.4120535723889098</v>
      </c>
      <c r="X25" s="28">
        <v>2.2302587216163401</v>
      </c>
      <c r="Y25" s="15">
        <v>1.5706183073141899</v>
      </c>
      <c r="Z25" s="15">
        <v>2.0143589077828499</v>
      </c>
      <c r="AA25" s="15">
        <v>2.3276401328642802</v>
      </c>
      <c r="AB25" s="15">
        <v>3.1487875904629501</v>
      </c>
      <c r="AC25" s="22">
        <v>2.5425148091487699</v>
      </c>
      <c r="AD25" s="30"/>
    </row>
    <row r="26" spans="1:30" x14ac:dyDescent="0.35">
      <c r="A26" s="9" t="s">
        <v>232</v>
      </c>
      <c r="B26" s="22">
        <v>30.478778849706501</v>
      </c>
      <c r="C26" s="15">
        <v>32.367861001958602</v>
      </c>
      <c r="D26" s="15">
        <v>35.562269495079398</v>
      </c>
      <c r="E26" s="15">
        <v>29.732639391150698</v>
      </c>
      <c r="F26" s="15">
        <v>30.600291122803799</v>
      </c>
      <c r="G26" s="15">
        <v>35.2284966658017</v>
      </c>
      <c r="H26" s="15">
        <v>33.740535370398</v>
      </c>
      <c r="I26" s="15">
        <v>30.5039892505647</v>
      </c>
      <c r="J26" s="28">
        <v>30.804295338255901</v>
      </c>
      <c r="K26" s="15">
        <v>32.581731116067701</v>
      </c>
      <c r="L26" s="15">
        <v>27.542423181732801</v>
      </c>
      <c r="M26" s="28">
        <v>31.0577847516738</v>
      </c>
      <c r="N26" s="15">
        <v>34.966819092154203</v>
      </c>
      <c r="O26" s="15">
        <v>31.207037877123199</v>
      </c>
      <c r="P26" s="15">
        <v>29.174654036447201</v>
      </c>
      <c r="Q26" s="15">
        <v>30.840403177141798</v>
      </c>
      <c r="R26" s="28">
        <v>29.534909592996499</v>
      </c>
      <c r="S26" s="15">
        <v>29.5839680957714</v>
      </c>
      <c r="T26" s="15">
        <v>32.341327347118899</v>
      </c>
      <c r="U26" s="15">
        <v>27.558726472521499</v>
      </c>
      <c r="V26" s="15">
        <v>30.5117545391603</v>
      </c>
      <c r="W26" s="15">
        <v>30.395228103550501</v>
      </c>
      <c r="X26" s="28">
        <v>29.8202433188337</v>
      </c>
      <c r="Y26" s="15">
        <v>29.009939087546002</v>
      </c>
      <c r="Z26" s="15">
        <v>28.141524182223701</v>
      </c>
      <c r="AA26" s="15">
        <v>31.550835212233601</v>
      </c>
      <c r="AB26" s="15">
        <v>33.616486046970103</v>
      </c>
      <c r="AC26" s="22">
        <v>28.620715446343699</v>
      </c>
      <c r="AD26" s="30"/>
    </row>
    <row r="27" spans="1:30" x14ac:dyDescent="0.35">
      <c r="A27" s="9" t="s">
        <v>233</v>
      </c>
      <c r="B27" s="22">
        <v>19.413708247396499</v>
      </c>
      <c r="C27" s="15">
        <v>21.336635312154701</v>
      </c>
      <c r="D27" s="15">
        <v>23.893415712845901</v>
      </c>
      <c r="E27" s="15">
        <v>20.469565873597901</v>
      </c>
      <c r="F27" s="15">
        <v>20.363783467606901</v>
      </c>
      <c r="G27" s="15">
        <v>20.699074734816701</v>
      </c>
      <c r="H27" s="15">
        <v>21.061312594515499</v>
      </c>
      <c r="I27" s="15">
        <v>22.464496224951802</v>
      </c>
      <c r="J27" s="28">
        <v>17.899620690853499</v>
      </c>
      <c r="K27" s="15">
        <v>17.698225631303199</v>
      </c>
      <c r="L27" s="15">
        <v>18.269212068167398</v>
      </c>
      <c r="M27" s="28">
        <v>18.118465021806202</v>
      </c>
      <c r="N27" s="15">
        <v>16.465455528756198</v>
      </c>
      <c r="O27" s="15">
        <v>17.4859506616834</v>
      </c>
      <c r="P27" s="15">
        <v>19.600646001947499</v>
      </c>
      <c r="Q27" s="15">
        <v>17.8047616747847</v>
      </c>
      <c r="R27" s="28">
        <v>19.734700374790599</v>
      </c>
      <c r="S27" s="15">
        <v>17.417399155647399</v>
      </c>
      <c r="T27" s="15">
        <v>21.6575271237866</v>
      </c>
      <c r="U27" s="15">
        <v>22.936507125712399</v>
      </c>
      <c r="V27" s="15">
        <v>15.373214492486399</v>
      </c>
      <c r="W27" s="15">
        <v>19.6802320826196</v>
      </c>
      <c r="X27" s="28">
        <v>18.146563837462701</v>
      </c>
      <c r="Y27" s="15">
        <v>15.8725032653842</v>
      </c>
      <c r="Z27" s="15">
        <v>19.1522237354833</v>
      </c>
      <c r="AA27" s="15">
        <v>18.2916167047828</v>
      </c>
      <c r="AB27" s="15">
        <v>20.282570608048399</v>
      </c>
      <c r="AC27" s="22">
        <v>19.1678409440179</v>
      </c>
      <c r="AD27" s="30"/>
    </row>
    <row r="28" spans="1:30" x14ac:dyDescent="0.35">
      <c r="A28" s="9" t="s">
        <v>234</v>
      </c>
      <c r="B28" s="22">
        <v>16.6712787974203</v>
      </c>
      <c r="C28" s="15">
        <v>16.906613839902899</v>
      </c>
      <c r="D28" s="15">
        <v>19.8612330107707</v>
      </c>
      <c r="E28" s="15">
        <v>16.3463308906218</v>
      </c>
      <c r="F28" s="15">
        <v>16.621615258054501</v>
      </c>
      <c r="G28" s="15">
        <v>18.305944742082801</v>
      </c>
      <c r="H28" s="15">
        <v>17.518249725386301</v>
      </c>
      <c r="I28" s="15">
        <v>14.261547749053999</v>
      </c>
      <c r="J28" s="28">
        <v>24.5471573003191</v>
      </c>
      <c r="K28" s="15">
        <v>24.635340481469999</v>
      </c>
      <c r="L28" s="15">
        <v>24.385327395205</v>
      </c>
      <c r="M28" s="28">
        <v>16.428954964728199</v>
      </c>
      <c r="N28" s="15">
        <v>18.833311541385498</v>
      </c>
      <c r="O28" s="15">
        <v>18.476457852549999</v>
      </c>
      <c r="P28" s="15">
        <v>14.4323803714747</v>
      </c>
      <c r="Q28" s="15">
        <v>15.1667024703954</v>
      </c>
      <c r="R28" s="28">
        <v>16.196445770732598</v>
      </c>
      <c r="S28" s="15">
        <v>14.7004839493563</v>
      </c>
      <c r="T28" s="15">
        <v>16.810454034041999</v>
      </c>
      <c r="U28" s="15">
        <v>16.892009126559898</v>
      </c>
      <c r="V28" s="15">
        <v>15.7511607456194</v>
      </c>
      <c r="W28" s="15">
        <v>16.0148045500416</v>
      </c>
      <c r="X28" s="28">
        <v>15.0349853964275</v>
      </c>
      <c r="Y28" s="15">
        <v>15.010644887445499</v>
      </c>
      <c r="Z28" s="15">
        <v>12.6636563801933</v>
      </c>
      <c r="AA28" s="15">
        <v>14.5379781858668</v>
      </c>
      <c r="AB28" s="15">
        <v>20.7280733489692</v>
      </c>
      <c r="AC28" s="22">
        <v>13.698516957917199</v>
      </c>
      <c r="AD28" s="30"/>
    </row>
    <row r="29" spans="1:30" x14ac:dyDescent="0.35">
      <c r="A29" s="9" t="s">
        <v>235</v>
      </c>
      <c r="B29" s="22">
        <v>2.7685570728450699</v>
      </c>
      <c r="C29" s="15">
        <v>2.6346446935238101</v>
      </c>
      <c r="D29" s="15">
        <v>2.6349955047305702</v>
      </c>
      <c r="E29" s="15">
        <v>2.3591992033464702</v>
      </c>
      <c r="F29" s="15">
        <v>2.6070795194794698</v>
      </c>
      <c r="G29" s="15">
        <v>2.8277195363830199</v>
      </c>
      <c r="H29" s="15">
        <v>3.12016249149795</v>
      </c>
      <c r="I29" s="15">
        <v>2.1608076821384801</v>
      </c>
      <c r="J29" s="28">
        <v>2.1659585437746598</v>
      </c>
      <c r="K29" s="15">
        <v>2.44142914833356</v>
      </c>
      <c r="L29" s="15">
        <v>1.6604269762389301</v>
      </c>
      <c r="M29" s="28">
        <v>2.2941349550922601</v>
      </c>
      <c r="N29" s="15">
        <v>2.0934244503346902</v>
      </c>
      <c r="O29" s="15">
        <v>2.5021329004882702</v>
      </c>
      <c r="P29" s="15">
        <v>2.4729472525368599</v>
      </c>
      <c r="Q29" s="15">
        <v>1.8907434251108299</v>
      </c>
      <c r="R29" s="28">
        <v>3.2929438676640301</v>
      </c>
      <c r="S29" s="15">
        <v>2.42289584862871</v>
      </c>
      <c r="T29" s="15">
        <v>3.35152245751416</v>
      </c>
      <c r="U29" s="15">
        <v>4.06311789894567</v>
      </c>
      <c r="V29" s="15">
        <v>2.8105873045888501</v>
      </c>
      <c r="W29" s="15">
        <v>2.6375288846727298</v>
      </c>
      <c r="X29" s="28">
        <v>2.7395762393993501</v>
      </c>
      <c r="Y29" s="15">
        <v>2.46567425655123</v>
      </c>
      <c r="Z29" s="15">
        <v>2.07819973116024</v>
      </c>
      <c r="AA29" s="15">
        <v>3.0662371541103099</v>
      </c>
      <c r="AB29" s="15">
        <v>3.1507161778639201</v>
      </c>
      <c r="AC29" s="22">
        <v>2.89307873125468</v>
      </c>
      <c r="AD29" s="30"/>
    </row>
    <row r="30" spans="1:30" x14ac:dyDescent="0.35">
      <c r="A30" s="9" t="s">
        <v>236</v>
      </c>
      <c r="B30" s="22">
        <v>6.2012673054194103</v>
      </c>
      <c r="C30" s="15">
        <v>5.8509047413851798</v>
      </c>
      <c r="D30" s="15">
        <v>5.7378322960707999</v>
      </c>
      <c r="E30" s="15">
        <v>4.8239253780719</v>
      </c>
      <c r="F30" s="15">
        <v>6.1926673642179004</v>
      </c>
      <c r="G30" s="15">
        <v>5.3307124634619196</v>
      </c>
      <c r="H30" s="15">
        <v>6.1527920238777201</v>
      </c>
      <c r="I30" s="15">
        <v>6.6305031296486199</v>
      </c>
      <c r="J30" s="28">
        <v>6.31796814771584</v>
      </c>
      <c r="K30" s="15">
        <v>7.3735561547113297</v>
      </c>
      <c r="L30" s="15">
        <v>4.3807993499675799</v>
      </c>
      <c r="M30" s="28">
        <v>6.9990662736900902</v>
      </c>
      <c r="N30" s="15">
        <v>3.9671569629441201</v>
      </c>
      <c r="O30" s="15">
        <v>7.4161446553297399</v>
      </c>
      <c r="P30" s="15">
        <v>8.3853280637905296</v>
      </c>
      <c r="Q30" s="15">
        <v>6.6041370952314997</v>
      </c>
      <c r="R30" s="28">
        <v>6.28446350668235</v>
      </c>
      <c r="S30" s="15">
        <v>5.7548922348711704</v>
      </c>
      <c r="T30" s="15">
        <v>5.29504471159047</v>
      </c>
      <c r="U30" s="15">
        <v>7.3424927466555401</v>
      </c>
      <c r="V30" s="15">
        <v>5.98712958902897</v>
      </c>
      <c r="W30" s="15">
        <v>4.8301014588423001</v>
      </c>
      <c r="X30" s="28">
        <v>5.4136972063927304</v>
      </c>
      <c r="Y30" s="15">
        <v>3.6377766236523699</v>
      </c>
      <c r="Z30" s="15">
        <v>6.4507540443045297</v>
      </c>
      <c r="AA30" s="15">
        <v>6.3333639829438999</v>
      </c>
      <c r="AB30" s="15">
        <v>4.5077870363999599</v>
      </c>
      <c r="AC30" s="22">
        <v>6.7824376311891497</v>
      </c>
      <c r="AD30" s="30"/>
    </row>
    <row r="31" spans="1:30" x14ac:dyDescent="0.35">
      <c r="A31" s="9" t="s">
        <v>237</v>
      </c>
      <c r="B31" s="22">
        <v>13.063229381163101</v>
      </c>
      <c r="C31" s="15">
        <v>14.3670338222424</v>
      </c>
      <c r="D31" s="15">
        <v>16.933710809199201</v>
      </c>
      <c r="E31" s="15">
        <v>13.747526882769201</v>
      </c>
      <c r="F31" s="15">
        <v>14.8116754271711</v>
      </c>
      <c r="G31" s="15">
        <v>16.591161018429901</v>
      </c>
      <c r="H31" s="15">
        <v>12.862794983096</v>
      </c>
      <c r="I31" s="15">
        <v>13.243563269912601</v>
      </c>
      <c r="J31" s="28">
        <v>11.652309473119301</v>
      </c>
      <c r="K31" s="15">
        <v>12.2108484660959</v>
      </c>
      <c r="L31" s="15">
        <v>10.627303218453999</v>
      </c>
      <c r="M31" s="28">
        <v>12.293477646570199</v>
      </c>
      <c r="N31" s="15">
        <v>9.2423781601411097</v>
      </c>
      <c r="O31" s="15">
        <v>10.925601024191501</v>
      </c>
      <c r="P31" s="15">
        <v>13.807907989593099</v>
      </c>
      <c r="Q31" s="15">
        <v>14.0025743909732</v>
      </c>
      <c r="R31" s="28">
        <v>13.819660415784501</v>
      </c>
      <c r="S31" s="15">
        <v>12.621325075988301</v>
      </c>
      <c r="T31" s="15">
        <v>15.7937351395364</v>
      </c>
      <c r="U31" s="15">
        <v>13.593091353160601</v>
      </c>
      <c r="V31" s="15">
        <v>13.3181703709391</v>
      </c>
      <c r="W31" s="15">
        <v>15.423396199427399</v>
      </c>
      <c r="X31" s="28">
        <v>11.7533192781151</v>
      </c>
      <c r="Y31" s="15">
        <v>11.234150568205299</v>
      </c>
      <c r="Z31" s="15">
        <v>12.0248096632879</v>
      </c>
      <c r="AA31" s="15">
        <v>9.9275386732742295</v>
      </c>
      <c r="AB31" s="15">
        <v>11.9277694149465</v>
      </c>
      <c r="AC31" s="22">
        <v>13.166983065803899</v>
      </c>
      <c r="AD31" s="30"/>
    </row>
    <row r="32" spans="1:30" x14ac:dyDescent="0.35">
      <c r="A32" s="9" t="s">
        <v>238</v>
      </c>
      <c r="B32" s="22">
        <v>1.5640941952337599</v>
      </c>
      <c r="C32" s="15">
        <v>1.89206253740857</v>
      </c>
      <c r="D32" s="15">
        <v>1.3659513466817801</v>
      </c>
      <c r="E32" s="15">
        <v>1.2648409797959099</v>
      </c>
      <c r="F32" s="15">
        <v>1.22686821409141</v>
      </c>
      <c r="G32" s="15">
        <v>4.7137330634273802</v>
      </c>
      <c r="H32" s="15">
        <v>1.63643268946818</v>
      </c>
      <c r="I32" s="15">
        <v>1.19986380552852</v>
      </c>
      <c r="J32" s="28">
        <v>1.481979538239</v>
      </c>
      <c r="K32" s="15">
        <v>1.7265095433464599</v>
      </c>
      <c r="L32" s="15">
        <v>1.0332288013339199</v>
      </c>
      <c r="M32" s="28">
        <v>1.3933752058950399</v>
      </c>
      <c r="N32" s="15">
        <v>1.36508418128091</v>
      </c>
      <c r="O32" s="15">
        <v>1.4365201196383801</v>
      </c>
      <c r="P32" s="15">
        <v>1.73347916308383</v>
      </c>
      <c r="Q32" s="15">
        <v>0.79536415551625195</v>
      </c>
      <c r="R32" s="28">
        <v>1.5996644830037601</v>
      </c>
      <c r="S32" s="18" t="s">
        <v>73</v>
      </c>
      <c r="T32" s="15">
        <v>1.4832286062723901</v>
      </c>
      <c r="U32" s="15">
        <v>2.45202117661161</v>
      </c>
      <c r="V32" s="15">
        <v>1.0443847463340501</v>
      </c>
      <c r="W32" s="15">
        <v>1.3511605696601099</v>
      </c>
      <c r="X32" s="28">
        <v>1.27355973916583</v>
      </c>
      <c r="Y32" s="15">
        <v>1.07493883454267</v>
      </c>
      <c r="Z32" s="15">
        <v>0.93586320005824297</v>
      </c>
      <c r="AA32" s="15">
        <v>1.4340929360724299</v>
      </c>
      <c r="AB32" s="15">
        <v>2.1547478758950098</v>
      </c>
      <c r="AC32" s="22">
        <v>1.12539972069936</v>
      </c>
      <c r="AD32" s="30"/>
    </row>
    <row r="33" spans="1:30" x14ac:dyDescent="0.35">
      <c r="A33" s="9" t="s">
        <v>239</v>
      </c>
      <c r="B33" s="22">
        <v>10.204029429267701</v>
      </c>
      <c r="C33" s="15">
        <v>11.100623175124101</v>
      </c>
      <c r="D33" s="15">
        <v>10.695143381980801</v>
      </c>
      <c r="E33" s="15">
        <v>12.930900564545</v>
      </c>
      <c r="F33" s="15">
        <v>12.1097623227624</v>
      </c>
      <c r="G33" s="15">
        <v>10.819497189997</v>
      </c>
      <c r="H33" s="15">
        <v>11.292477449293999</v>
      </c>
      <c r="I33" s="15">
        <v>8.8706135417904992</v>
      </c>
      <c r="J33" s="28">
        <v>10.229906236503799</v>
      </c>
      <c r="K33" s="15">
        <v>10.5100189052158</v>
      </c>
      <c r="L33" s="15">
        <v>9.7158557564993693</v>
      </c>
      <c r="M33" s="28">
        <v>10.0535297460863</v>
      </c>
      <c r="N33" s="15">
        <v>13.3869967785929</v>
      </c>
      <c r="O33" s="15">
        <v>8.0029984437833797</v>
      </c>
      <c r="P33" s="15">
        <v>10.787624138010001</v>
      </c>
      <c r="Q33" s="15">
        <v>8.7875420365064905</v>
      </c>
      <c r="R33" s="28">
        <v>10.421393415483299</v>
      </c>
      <c r="S33" s="15">
        <v>9.6522355566262306</v>
      </c>
      <c r="T33" s="15">
        <v>12.973088900367699</v>
      </c>
      <c r="U33" s="15">
        <v>9.3800406124091893</v>
      </c>
      <c r="V33" s="15">
        <v>11.6258766579191</v>
      </c>
      <c r="W33" s="15">
        <v>7.2220828251810802</v>
      </c>
      <c r="X33" s="28">
        <v>8.6486001012860108</v>
      </c>
      <c r="Y33" s="15">
        <v>8.4205555536139602</v>
      </c>
      <c r="Z33" s="15">
        <v>10.216787444057299</v>
      </c>
      <c r="AA33" s="15">
        <v>7.1686442354799604</v>
      </c>
      <c r="AB33" s="15">
        <v>11.0052679224552</v>
      </c>
      <c r="AC33" s="22">
        <v>8.1585509917599204</v>
      </c>
      <c r="AD33" s="30"/>
    </row>
    <row r="34" spans="1:30" x14ac:dyDescent="0.35">
      <c r="A34" s="9" t="s">
        <v>240</v>
      </c>
      <c r="B34" s="22">
        <v>19.108161025738799</v>
      </c>
      <c r="C34" s="15">
        <v>19.386393026535099</v>
      </c>
      <c r="D34" s="15">
        <v>22.569593639464301</v>
      </c>
      <c r="E34" s="15">
        <v>21.210547929041901</v>
      </c>
      <c r="F34" s="15">
        <v>15.273686850681999</v>
      </c>
      <c r="G34" s="15">
        <v>20.2333566251659</v>
      </c>
      <c r="H34" s="15">
        <v>20.263327778364498</v>
      </c>
      <c r="I34" s="15">
        <v>17.643855351092601</v>
      </c>
      <c r="J34" s="28">
        <v>23.124014447663601</v>
      </c>
      <c r="K34" s="15">
        <v>21.803720543037102</v>
      </c>
      <c r="L34" s="15">
        <v>25.546959895082399</v>
      </c>
      <c r="M34" s="28">
        <v>21.599468302654401</v>
      </c>
      <c r="N34" s="15">
        <v>27.656793256458901</v>
      </c>
      <c r="O34" s="15">
        <v>23.230247826386901</v>
      </c>
      <c r="P34" s="15">
        <v>19.4187360024304</v>
      </c>
      <c r="Q34" s="15">
        <v>18.232770167437899</v>
      </c>
      <c r="R34" s="28">
        <v>18.159692405711301</v>
      </c>
      <c r="S34" s="15">
        <v>16.6850317979858</v>
      </c>
      <c r="T34" s="15">
        <v>18.778508263177301</v>
      </c>
      <c r="U34" s="15">
        <v>17.754508802834199</v>
      </c>
      <c r="V34" s="15">
        <v>18.8338167680438</v>
      </c>
      <c r="W34" s="15">
        <v>19.895220902667401</v>
      </c>
      <c r="X34" s="28">
        <v>17.254048469523401</v>
      </c>
      <c r="Y34" s="15">
        <v>17.1669321158979</v>
      </c>
      <c r="Z34" s="15">
        <v>17.365658066345802</v>
      </c>
      <c r="AA34" s="15">
        <v>16.069101957196001</v>
      </c>
      <c r="AB34" s="15">
        <v>19.136539180091699</v>
      </c>
      <c r="AC34" s="22">
        <v>17.163382932274001</v>
      </c>
      <c r="AD34" s="30"/>
    </row>
    <row r="35" spans="1:30" x14ac:dyDescent="0.35">
      <c r="A35" s="9" t="s">
        <v>241</v>
      </c>
      <c r="B35" s="22">
        <v>24.166626986424799</v>
      </c>
      <c r="C35" s="15">
        <v>27.806001243498599</v>
      </c>
      <c r="D35" s="15">
        <v>25.849303476868499</v>
      </c>
      <c r="E35" s="15">
        <v>29.864651890848201</v>
      </c>
      <c r="F35" s="15">
        <v>26.226666911217201</v>
      </c>
      <c r="G35" s="15">
        <v>28.535324435153399</v>
      </c>
      <c r="H35" s="15">
        <v>28.0137030007783</v>
      </c>
      <c r="I35" s="15">
        <v>27.323963755825801</v>
      </c>
      <c r="J35" s="28">
        <v>31.945737675813898</v>
      </c>
      <c r="K35" s="15">
        <v>30.7773476992223</v>
      </c>
      <c r="L35" s="15">
        <v>34.089915699110399</v>
      </c>
      <c r="M35" s="28">
        <v>24.3803638047238</v>
      </c>
      <c r="N35" s="15">
        <v>24.6752877099144</v>
      </c>
      <c r="O35" s="15">
        <v>25.881918033076001</v>
      </c>
      <c r="P35" s="15">
        <v>21.433183666409501</v>
      </c>
      <c r="Q35" s="15">
        <v>27.1040881363087</v>
      </c>
      <c r="R35" s="28">
        <v>21.6424541898885</v>
      </c>
      <c r="S35" s="15">
        <v>25.945467133490801</v>
      </c>
      <c r="T35" s="15">
        <v>17.596048910970001</v>
      </c>
      <c r="U35" s="15">
        <v>17.894273459538699</v>
      </c>
      <c r="V35" s="15">
        <v>25.9343937016402</v>
      </c>
      <c r="W35" s="15">
        <v>25.712836163757</v>
      </c>
      <c r="X35" s="28">
        <v>22.437958375427399</v>
      </c>
      <c r="Y35" s="15">
        <v>23.814915492132499</v>
      </c>
      <c r="Z35" s="15">
        <v>23.764927683902101</v>
      </c>
      <c r="AA35" s="15">
        <v>23.384457512247302</v>
      </c>
      <c r="AB35" s="15">
        <v>27.926713745014599</v>
      </c>
      <c r="AC35" s="22">
        <v>17.6064038279643</v>
      </c>
      <c r="AD35" s="30"/>
    </row>
    <row r="36" spans="1:30" x14ac:dyDescent="0.35">
      <c r="A36" s="9" t="s">
        <v>242</v>
      </c>
      <c r="B36" s="22">
        <v>27.145113418200999</v>
      </c>
      <c r="C36" s="15">
        <v>27.655757906289399</v>
      </c>
      <c r="D36" s="15">
        <v>30.258655762966299</v>
      </c>
      <c r="E36" s="15">
        <v>26.970236531193599</v>
      </c>
      <c r="F36" s="15">
        <v>23.593997538447901</v>
      </c>
      <c r="G36" s="15">
        <v>26.399131222549599</v>
      </c>
      <c r="H36" s="15">
        <v>28.703275466231101</v>
      </c>
      <c r="I36" s="15">
        <v>29.9597617327804</v>
      </c>
      <c r="J36" s="28">
        <v>32.142580676285803</v>
      </c>
      <c r="K36" s="15">
        <v>31.960898621862398</v>
      </c>
      <c r="L36" s="15">
        <v>32.475995611476002</v>
      </c>
      <c r="M36" s="28">
        <v>29.272112624152101</v>
      </c>
      <c r="N36" s="15">
        <v>28.277452658283501</v>
      </c>
      <c r="O36" s="15">
        <v>28.072451880659901</v>
      </c>
      <c r="P36" s="15">
        <v>29.678783506415101</v>
      </c>
      <c r="Q36" s="15">
        <v>30.945789109653699</v>
      </c>
      <c r="R36" s="28">
        <v>26.0434635108967</v>
      </c>
      <c r="S36" s="15">
        <v>23.387679850047299</v>
      </c>
      <c r="T36" s="15">
        <v>25.333519186537998</v>
      </c>
      <c r="U36" s="15">
        <v>26.0247081157111</v>
      </c>
      <c r="V36" s="15">
        <v>27.688953406042899</v>
      </c>
      <c r="W36" s="15">
        <v>27.493527894576602</v>
      </c>
      <c r="X36" s="28">
        <v>24.809300692931899</v>
      </c>
      <c r="Y36" s="15">
        <v>24.855300316614301</v>
      </c>
      <c r="Z36" s="15">
        <v>27.965817140726099</v>
      </c>
      <c r="AA36" s="15">
        <v>23.766061237001502</v>
      </c>
      <c r="AB36" s="15">
        <v>28.780520142933401</v>
      </c>
      <c r="AC36" s="22">
        <v>22.526409764156199</v>
      </c>
      <c r="AD36" s="30"/>
    </row>
    <row r="37" spans="1:30" x14ac:dyDescent="0.35">
      <c r="A37" s="9" t="s">
        <v>243</v>
      </c>
      <c r="B37" s="22">
        <v>19.825448733027901</v>
      </c>
      <c r="C37" s="15">
        <v>24.028841553400099</v>
      </c>
      <c r="D37" s="15">
        <v>38.310234698267202</v>
      </c>
      <c r="E37" s="15">
        <v>32.464510930414598</v>
      </c>
      <c r="F37" s="15">
        <v>24.991217572559101</v>
      </c>
      <c r="G37" s="15">
        <v>22.622956050496601</v>
      </c>
      <c r="H37" s="15">
        <v>20.285091864461499</v>
      </c>
      <c r="I37" s="15">
        <v>14.230904538962999</v>
      </c>
      <c r="J37" s="28">
        <v>25.8945310285998</v>
      </c>
      <c r="K37" s="15">
        <v>22.5231530297464</v>
      </c>
      <c r="L37" s="15">
        <v>32.081536016827002</v>
      </c>
      <c r="M37" s="28">
        <v>23.696768664742098</v>
      </c>
      <c r="N37" s="15">
        <v>32.881540428308497</v>
      </c>
      <c r="O37" s="15">
        <v>22.488115865651501</v>
      </c>
      <c r="P37" s="15">
        <v>22.239539840544801</v>
      </c>
      <c r="Q37" s="15">
        <v>20.2651521447733</v>
      </c>
      <c r="R37" s="28">
        <v>16.357177133229701</v>
      </c>
      <c r="S37" s="15">
        <v>15.6422593665898</v>
      </c>
      <c r="T37" s="15">
        <v>24.149680103372301</v>
      </c>
      <c r="U37" s="15">
        <v>15.6264847213404</v>
      </c>
      <c r="V37" s="15">
        <v>14.004570525933</v>
      </c>
      <c r="W37" s="15">
        <v>13.2768060445628</v>
      </c>
      <c r="X37" s="28">
        <v>15.2166817318522</v>
      </c>
      <c r="Y37" s="15">
        <v>14.829982258511199</v>
      </c>
      <c r="Z37" s="15">
        <v>11.2896241885755</v>
      </c>
      <c r="AA37" s="15">
        <v>16.544802770637499</v>
      </c>
      <c r="AB37" s="15">
        <v>22.490929589720899</v>
      </c>
      <c r="AC37" s="22">
        <v>13.0768912641204</v>
      </c>
      <c r="AD37" s="30"/>
    </row>
    <row r="38" spans="1:30" x14ac:dyDescent="0.35">
      <c r="A38" s="9" t="s">
        <v>244</v>
      </c>
      <c r="B38" s="22">
        <v>23.862937732422701</v>
      </c>
      <c r="C38" s="15">
        <v>25.643022803451402</v>
      </c>
      <c r="D38" s="15">
        <v>28.872222112525002</v>
      </c>
      <c r="E38" s="15">
        <v>25.452362442487701</v>
      </c>
      <c r="F38" s="15">
        <v>24.247143967361598</v>
      </c>
      <c r="G38" s="15">
        <v>25.9275339044944</v>
      </c>
      <c r="H38" s="15">
        <v>25.048618777214202</v>
      </c>
      <c r="I38" s="15">
        <v>25.776776719553599</v>
      </c>
      <c r="J38" s="28">
        <v>20.696277762075599</v>
      </c>
      <c r="K38" s="15">
        <v>20.669192491536599</v>
      </c>
      <c r="L38" s="15">
        <v>20.745983462234101</v>
      </c>
      <c r="M38" s="28">
        <v>23.313029821354899</v>
      </c>
      <c r="N38" s="15">
        <v>24.020439910571401</v>
      </c>
      <c r="O38" s="15">
        <v>23.072480048991501</v>
      </c>
      <c r="P38" s="15">
        <v>24.6189560692975</v>
      </c>
      <c r="Q38" s="15">
        <v>20.882058684093199</v>
      </c>
      <c r="R38" s="28">
        <v>24.551233124737202</v>
      </c>
      <c r="S38" s="15">
        <v>22.3731576959478</v>
      </c>
      <c r="T38" s="15">
        <v>23.6277435159313</v>
      </c>
      <c r="U38" s="15">
        <v>25.2463546822651</v>
      </c>
      <c r="V38" s="15">
        <v>25.131443131233901</v>
      </c>
      <c r="W38" s="15">
        <v>25.512809418157701</v>
      </c>
      <c r="X38" s="28">
        <v>22.971180138742099</v>
      </c>
      <c r="Y38" s="15">
        <v>22.2135205686821</v>
      </c>
      <c r="Z38" s="15">
        <v>25.349648680337701</v>
      </c>
      <c r="AA38" s="15">
        <v>23.774124615694301</v>
      </c>
      <c r="AB38" s="15">
        <v>22.878276136012701</v>
      </c>
      <c r="AC38" s="22">
        <v>22.516926496444299</v>
      </c>
      <c r="AD38" s="30"/>
    </row>
    <row r="39" spans="1:30" x14ac:dyDescent="0.35">
      <c r="A39" s="9" t="s">
        <v>245</v>
      </c>
      <c r="B39" s="22">
        <v>39.849172057532698</v>
      </c>
      <c r="C39" s="15">
        <v>42.2212890691873</v>
      </c>
      <c r="D39" s="15">
        <v>42.259597327022</v>
      </c>
      <c r="E39" s="15">
        <v>42.833860380640097</v>
      </c>
      <c r="F39" s="15">
        <v>37.766872805664498</v>
      </c>
      <c r="G39" s="15">
        <v>42.7380244076803</v>
      </c>
      <c r="H39" s="15">
        <v>43.263742704550403</v>
      </c>
      <c r="I39" s="15">
        <v>43.480918438293997</v>
      </c>
      <c r="J39" s="28">
        <v>43.111116126281203</v>
      </c>
      <c r="K39" s="15">
        <v>43.332163818586999</v>
      </c>
      <c r="L39" s="15">
        <v>42.705459099570803</v>
      </c>
      <c r="M39" s="28">
        <v>41.522559337295199</v>
      </c>
      <c r="N39" s="15">
        <v>43.564478611668797</v>
      </c>
      <c r="O39" s="15">
        <v>43.387153939955098</v>
      </c>
      <c r="P39" s="15">
        <v>40.110180025861197</v>
      </c>
      <c r="Q39" s="15">
        <v>39.817767066186299</v>
      </c>
      <c r="R39" s="28">
        <v>38.146427721274101</v>
      </c>
      <c r="S39" s="15">
        <v>40.987853750353203</v>
      </c>
      <c r="T39" s="15">
        <v>36.519585753559198</v>
      </c>
      <c r="U39" s="15">
        <v>34.528748524963</v>
      </c>
      <c r="V39" s="15">
        <v>41.6182481829564</v>
      </c>
      <c r="W39" s="15">
        <v>42.5309734227218</v>
      </c>
      <c r="X39" s="28">
        <v>38.651628815567697</v>
      </c>
      <c r="Y39" s="15">
        <v>38.809240137736701</v>
      </c>
      <c r="Z39" s="15">
        <v>37.0959224031429</v>
      </c>
      <c r="AA39" s="15">
        <v>39.802001080763503</v>
      </c>
      <c r="AB39" s="15">
        <v>41.258476190096601</v>
      </c>
      <c r="AC39" s="22">
        <v>37.241969994756197</v>
      </c>
      <c r="AD39" s="30"/>
    </row>
    <row r="40" spans="1:30" x14ac:dyDescent="0.35">
      <c r="A40" s="9" t="s">
        <v>246</v>
      </c>
      <c r="B40" s="22">
        <v>14.3479585669636</v>
      </c>
      <c r="C40" s="15">
        <v>14.784689362709701</v>
      </c>
      <c r="D40" s="15">
        <v>16.861162516752302</v>
      </c>
      <c r="E40" s="15">
        <v>14.383562266725001</v>
      </c>
      <c r="F40" s="15">
        <v>14.093800908172801</v>
      </c>
      <c r="G40" s="15">
        <v>15.3548124774054</v>
      </c>
      <c r="H40" s="15">
        <v>14.884462648217999</v>
      </c>
      <c r="I40" s="15">
        <v>14.0580754459326</v>
      </c>
      <c r="J40" s="28">
        <v>14.719261240461901</v>
      </c>
      <c r="K40" s="15">
        <v>14.9686375133279</v>
      </c>
      <c r="L40" s="15">
        <v>14.2616168455907</v>
      </c>
      <c r="M40" s="28">
        <v>14.3024950524274</v>
      </c>
      <c r="N40" s="15">
        <v>15.5772818790409</v>
      </c>
      <c r="O40" s="15">
        <v>14.1660565656105</v>
      </c>
      <c r="P40" s="15">
        <v>14.5522011063891</v>
      </c>
      <c r="Q40" s="15">
        <v>13.0347315417107</v>
      </c>
      <c r="R40" s="28">
        <v>14.727376975339499</v>
      </c>
      <c r="S40" s="15">
        <v>13.9664544724146</v>
      </c>
      <c r="T40" s="15">
        <v>16.953464441271901</v>
      </c>
      <c r="U40" s="15">
        <v>15.2565719606014</v>
      </c>
      <c r="V40" s="15">
        <v>13.235444152900699</v>
      </c>
      <c r="W40" s="15">
        <v>14.202637946427499</v>
      </c>
      <c r="X40" s="28">
        <v>13.551644238180099</v>
      </c>
      <c r="Y40" s="15">
        <v>12.924260433086999</v>
      </c>
      <c r="Z40" s="15">
        <v>11.2681379545502</v>
      </c>
      <c r="AA40" s="15">
        <v>13.270446731319501</v>
      </c>
      <c r="AB40" s="15">
        <v>16.563082284751601</v>
      </c>
      <c r="AC40" s="22">
        <v>13.858968420024301</v>
      </c>
      <c r="AD40" s="30"/>
    </row>
    <row r="41" spans="1:30" x14ac:dyDescent="0.35">
      <c r="A41" s="9" t="s">
        <v>247</v>
      </c>
      <c r="B41" s="22">
        <v>32.505436725395697</v>
      </c>
      <c r="C41" s="15">
        <v>34.985024690187601</v>
      </c>
      <c r="D41" s="15">
        <v>37.0677111822515</v>
      </c>
      <c r="E41" s="15">
        <v>35.005823253725097</v>
      </c>
      <c r="F41" s="15">
        <v>33.326640977464599</v>
      </c>
      <c r="G41" s="15">
        <v>33.771367109967898</v>
      </c>
      <c r="H41" s="15">
        <v>37.649987161604002</v>
      </c>
      <c r="I41" s="15">
        <v>33.048720373311099</v>
      </c>
      <c r="J41" s="28">
        <v>40.538846191317901</v>
      </c>
      <c r="K41" s="15">
        <v>40.496977215532503</v>
      </c>
      <c r="L41" s="15">
        <v>40.615682298727002</v>
      </c>
      <c r="M41" s="28">
        <v>34.757710600637999</v>
      </c>
      <c r="N41" s="15">
        <v>34.953479383279301</v>
      </c>
      <c r="O41" s="15">
        <v>36.851663002955398</v>
      </c>
      <c r="P41" s="15">
        <v>34.119233912861802</v>
      </c>
      <c r="Q41" s="15">
        <v>32.9608343677113</v>
      </c>
      <c r="R41" s="28">
        <v>30.112633821987899</v>
      </c>
      <c r="S41" s="15">
        <v>26.083712274394699</v>
      </c>
      <c r="T41" s="15">
        <v>31.891340343443499</v>
      </c>
      <c r="U41" s="15">
        <v>33.902525807019899</v>
      </c>
      <c r="V41" s="15">
        <v>25.736085454581598</v>
      </c>
      <c r="W41" s="15">
        <v>31.123560077500098</v>
      </c>
      <c r="X41" s="28">
        <v>28.499520758284898</v>
      </c>
      <c r="Y41" s="15">
        <v>27.728889762607199</v>
      </c>
      <c r="Z41" s="15">
        <v>28.924650576438498</v>
      </c>
      <c r="AA41" s="15">
        <v>26.271002285335001</v>
      </c>
      <c r="AB41" s="15">
        <v>34.328264260255203</v>
      </c>
      <c r="AC41" s="22">
        <v>27.895383381886099</v>
      </c>
      <c r="AD41" s="30"/>
    </row>
    <row r="42" spans="1:30" x14ac:dyDescent="0.35">
      <c r="A42" s="9" t="s">
        <v>248</v>
      </c>
      <c r="B42" s="22">
        <v>7.3874278748413298</v>
      </c>
      <c r="C42" s="15">
        <v>9.2363911859791106</v>
      </c>
      <c r="D42" s="15">
        <v>11.425489998792701</v>
      </c>
      <c r="E42" s="15">
        <v>10.922981866223999</v>
      </c>
      <c r="F42" s="15">
        <v>8.1998136880198107</v>
      </c>
      <c r="G42" s="15">
        <v>10.1652659556351</v>
      </c>
      <c r="H42" s="15">
        <v>8.6497358538743203</v>
      </c>
      <c r="I42" s="15">
        <v>7.3771053547316097</v>
      </c>
      <c r="J42" s="28">
        <v>9.3622821156740201</v>
      </c>
      <c r="K42" s="15">
        <v>9.0351764394264293</v>
      </c>
      <c r="L42" s="15">
        <v>9.9625721013444206</v>
      </c>
      <c r="M42" s="28">
        <v>6.98211191728931</v>
      </c>
      <c r="N42" s="15">
        <v>11.084914459289401</v>
      </c>
      <c r="O42" s="15">
        <v>6.9281753390321903</v>
      </c>
      <c r="P42" s="15">
        <v>5.9957511045176002</v>
      </c>
      <c r="Q42" s="15">
        <v>5.3800437603988902</v>
      </c>
      <c r="R42" s="28">
        <v>6.6246507749054704</v>
      </c>
      <c r="S42" s="15">
        <v>4.5518694912050996</v>
      </c>
      <c r="T42" s="15">
        <v>8.5642752164195208</v>
      </c>
      <c r="U42" s="15">
        <v>7.7434799806293499</v>
      </c>
      <c r="V42" s="15">
        <v>4.8008674844027901</v>
      </c>
      <c r="W42" s="15">
        <v>7.8728355496407199</v>
      </c>
      <c r="X42" s="28">
        <v>6.4232998229572296</v>
      </c>
      <c r="Y42" s="15">
        <v>5.3307371927549498</v>
      </c>
      <c r="Z42" s="15">
        <v>5.3672044819562599</v>
      </c>
      <c r="AA42" s="15">
        <v>6.4049660488453997</v>
      </c>
      <c r="AB42" s="15">
        <v>10.286216974383301</v>
      </c>
      <c r="AC42" s="22">
        <v>6.26942672330643</v>
      </c>
      <c r="AD42" s="30"/>
    </row>
    <row r="43" spans="1:30" x14ac:dyDescent="0.35">
      <c r="A43" s="9" t="s">
        <v>249</v>
      </c>
      <c r="B43" s="22">
        <v>36.9494710022649</v>
      </c>
      <c r="C43" s="15">
        <v>33.214973832313198</v>
      </c>
      <c r="D43" s="15">
        <v>39.438916352861</v>
      </c>
      <c r="E43" s="15">
        <v>40.120972396286597</v>
      </c>
      <c r="F43" s="15">
        <v>35.619973516667997</v>
      </c>
      <c r="G43" s="15">
        <v>37.3428041665641</v>
      </c>
      <c r="H43" s="15">
        <v>26.836687630636</v>
      </c>
      <c r="I43" s="15">
        <v>26.228603562629502</v>
      </c>
      <c r="J43" s="28">
        <v>44.159585178314501</v>
      </c>
      <c r="K43" s="15">
        <v>43.7638371507527</v>
      </c>
      <c r="L43" s="15">
        <v>44.885844595513802</v>
      </c>
      <c r="M43" s="28">
        <v>41.191476613988002</v>
      </c>
      <c r="N43" s="15">
        <v>41.449924950268397</v>
      </c>
      <c r="O43" s="15">
        <v>45.378189956001101</v>
      </c>
      <c r="P43" s="15">
        <v>37.2908576848181</v>
      </c>
      <c r="Q43" s="15">
        <v>42.066856579389203</v>
      </c>
      <c r="R43" s="28">
        <v>36.359823553154797</v>
      </c>
      <c r="S43" s="15">
        <v>39.4093730534833</v>
      </c>
      <c r="T43" s="15">
        <v>33.030979665118402</v>
      </c>
      <c r="U43" s="15">
        <v>34.599590189574897</v>
      </c>
      <c r="V43" s="15">
        <v>37.726979132685301</v>
      </c>
      <c r="W43" s="15">
        <v>42.052408886454501</v>
      </c>
      <c r="X43" s="28">
        <v>35.415981771263603</v>
      </c>
      <c r="Y43" s="15">
        <v>36.064228416077903</v>
      </c>
      <c r="Z43" s="15">
        <v>37.467184661262998</v>
      </c>
      <c r="AA43" s="15">
        <v>36.727902788022497</v>
      </c>
      <c r="AB43" s="15">
        <v>37.328835429061201</v>
      </c>
      <c r="AC43" s="22">
        <v>32.440867333035499</v>
      </c>
      <c r="AD43" s="30"/>
    </row>
    <row r="44" spans="1:30" x14ac:dyDescent="0.35">
      <c r="A44" s="9" t="s">
        <v>250</v>
      </c>
      <c r="B44" s="22">
        <v>70.714544305944997</v>
      </c>
      <c r="C44" s="15">
        <v>72.434646229246397</v>
      </c>
      <c r="D44" s="15">
        <v>72.176628451015802</v>
      </c>
      <c r="E44" s="15">
        <v>69.600161637326295</v>
      </c>
      <c r="F44" s="15">
        <v>72.670320398925995</v>
      </c>
      <c r="G44" s="15">
        <v>72.350616239802093</v>
      </c>
      <c r="H44" s="15">
        <v>73.759694043354102</v>
      </c>
      <c r="I44" s="15">
        <v>73.402547859608404</v>
      </c>
      <c r="J44" s="28">
        <v>74.211470633351993</v>
      </c>
      <c r="K44" s="15">
        <v>73.282992454687999</v>
      </c>
      <c r="L44" s="15">
        <v>75.915373050941298</v>
      </c>
      <c r="M44" s="28">
        <v>71.830301457796196</v>
      </c>
      <c r="N44" s="15">
        <v>75.308506130443604</v>
      </c>
      <c r="O44" s="15">
        <v>72.437147768366501</v>
      </c>
      <c r="P44" s="15">
        <v>72.043151028281599</v>
      </c>
      <c r="Q44" s="15">
        <v>67.887307032202301</v>
      </c>
      <c r="R44" s="28">
        <v>70.157630847164199</v>
      </c>
      <c r="S44" s="15">
        <v>69.233453960899993</v>
      </c>
      <c r="T44" s="15">
        <v>67.644895504059093</v>
      </c>
      <c r="U44" s="15">
        <v>72.3737896281486</v>
      </c>
      <c r="V44" s="15">
        <v>68.759635111737694</v>
      </c>
      <c r="W44" s="15">
        <v>71.071104246120896</v>
      </c>
      <c r="X44" s="28">
        <v>68.802412786563295</v>
      </c>
      <c r="Y44" s="15">
        <v>65.910767831115606</v>
      </c>
      <c r="Z44" s="15">
        <v>68.999250485760498</v>
      </c>
      <c r="AA44" s="15">
        <v>68.923654145472696</v>
      </c>
      <c r="AB44" s="15">
        <v>72.219872420751202</v>
      </c>
      <c r="AC44" s="22">
        <v>70.2104408695252</v>
      </c>
      <c r="AD44" s="30"/>
    </row>
    <row r="45" spans="1:30" x14ac:dyDescent="0.35">
      <c r="A45" s="9" t="s">
        <v>251</v>
      </c>
      <c r="B45" s="22">
        <v>5.6496898069387997</v>
      </c>
      <c r="C45" s="15">
        <v>6.5218506718894096</v>
      </c>
      <c r="D45" s="15">
        <v>8.4134335537127498</v>
      </c>
      <c r="E45" s="15">
        <v>7.5475137124264498</v>
      </c>
      <c r="F45" s="15">
        <v>6.5355671432199296</v>
      </c>
      <c r="G45" s="15">
        <v>6.8490015386962</v>
      </c>
      <c r="H45" s="15">
        <v>5.7776190565636902</v>
      </c>
      <c r="I45" s="15">
        <v>5.2664093862035397</v>
      </c>
      <c r="J45" s="28">
        <v>5.60715582993467</v>
      </c>
      <c r="K45" s="15">
        <v>5.6076601165592699</v>
      </c>
      <c r="L45" s="15">
        <v>5.6062303852461897</v>
      </c>
      <c r="M45" s="28">
        <v>5.70576741092344</v>
      </c>
      <c r="N45" s="15">
        <v>9.9311683192350007</v>
      </c>
      <c r="O45" s="15">
        <v>4.6490130439998403</v>
      </c>
      <c r="P45" s="15">
        <v>5.4251793357368099</v>
      </c>
      <c r="Q45" s="15">
        <v>4.1249061537626197</v>
      </c>
      <c r="R45" s="28">
        <v>5.5703377249345003</v>
      </c>
      <c r="S45" s="15">
        <v>3.7196702059883902</v>
      </c>
      <c r="T45" s="15">
        <v>6.73666812766999</v>
      </c>
      <c r="U45" s="15">
        <v>6.6442536227587299</v>
      </c>
      <c r="V45" s="15">
        <v>4.3713351435487402</v>
      </c>
      <c r="W45" s="15">
        <v>5.7938738418307096</v>
      </c>
      <c r="X45" s="28">
        <v>4.82917046095789</v>
      </c>
      <c r="Y45" s="15">
        <v>4.1350479682191796</v>
      </c>
      <c r="Z45" s="15">
        <v>3.38400798648849</v>
      </c>
      <c r="AA45" s="15">
        <v>4.6994188023983003</v>
      </c>
      <c r="AB45" s="15">
        <v>5.7129569389666202</v>
      </c>
      <c r="AC45" s="22">
        <v>5.7517332399225003</v>
      </c>
      <c r="AD45" s="30"/>
    </row>
    <row r="46" spans="1:30" x14ac:dyDescent="0.35">
      <c r="A46" s="9" t="s">
        <v>252</v>
      </c>
      <c r="B46" s="22">
        <v>21.748359918418199</v>
      </c>
      <c r="C46" s="15">
        <v>21.410614215080098</v>
      </c>
      <c r="D46" s="15">
        <v>23.5139350590525</v>
      </c>
      <c r="E46" s="15">
        <v>21.429248690968301</v>
      </c>
      <c r="F46" s="15">
        <v>21.8775269400833</v>
      </c>
      <c r="G46" s="15">
        <v>20.186018943471201</v>
      </c>
      <c r="H46" s="15">
        <v>22.176353445979998</v>
      </c>
      <c r="I46" s="15">
        <v>20.077524882937102</v>
      </c>
      <c r="J46" s="28">
        <v>21.237776659424998</v>
      </c>
      <c r="K46" s="15">
        <v>21.283491744184701</v>
      </c>
      <c r="L46" s="15">
        <v>21.153882341569702</v>
      </c>
      <c r="M46" s="28">
        <v>22.559460264461698</v>
      </c>
      <c r="N46" s="15">
        <v>25.317546191614401</v>
      </c>
      <c r="O46" s="15">
        <v>20.992144639413301</v>
      </c>
      <c r="P46" s="15">
        <v>24.301956762269398</v>
      </c>
      <c r="Q46" s="15">
        <v>19.4588861314949</v>
      </c>
      <c r="R46" s="28">
        <v>22.1911509635367</v>
      </c>
      <c r="S46" s="15">
        <v>24.913898350474199</v>
      </c>
      <c r="T46" s="15">
        <v>23.9322253021103</v>
      </c>
      <c r="U46" s="15">
        <v>21.221673954460599</v>
      </c>
      <c r="V46" s="15">
        <v>21.432725871322098</v>
      </c>
      <c r="W46" s="15">
        <v>20.286412210516598</v>
      </c>
      <c r="X46" s="28">
        <v>21.475371323622898</v>
      </c>
      <c r="Y46" s="15">
        <v>23.1172641873777</v>
      </c>
      <c r="Z46" s="15">
        <v>20.696599111489601</v>
      </c>
      <c r="AA46" s="15">
        <v>20.9236907530297</v>
      </c>
      <c r="AB46" s="15">
        <v>22.928522124614901</v>
      </c>
      <c r="AC46" s="22">
        <v>19.709382378599699</v>
      </c>
      <c r="AD46" s="30"/>
    </row>
    <row r="47" spans="1:30" x14ac:dyDescent="0.35">
      <c r="A47" s="9" t="s">
        <v>253</v>
      </c>
      <c r="B47" s="22">
        <v>7.8932173642932097</v>
      </c>
      <c r="C47" s="15">
        <v>8.3826527555281505</v>
      </c>
      <c r="D47" s="15">
        <v>7.4214334350833697</v>
      </c>
      <c r="E47" s="15">
        <v>10.001418864858399</v>
      </c>
      <c r="F47" s="15">
        <v>8.6698403878502095</v>
      </c>
      <c r="G47" s="15">
        <v>9.3390321662425304</v>
      </c>
      <c r="H47" s="15">
        <v>9.0321278743223399</v>
      </c>
      <c r="I47" s="15">
        <v>5.6102906110001198</v>
      </c>
      <c r="J47" s="28">
        <v>8.9955112273677695</v>
      </c>
      <c r="K47" s="15">
        <v>8.3939201059694195</v>
      </c>
      <c r="L47" s="15">
        <v>10.099524859250799</v>
      </c>
      <c r="M47" s="28">
        <v>8.37442602833206</v>
      </c>
      <c r="N47" s="15">
        <v>7.9309345514854801</v>
      </c>
      <c r="O47" s="15">
        <v>9.9264757742552696</v>
      </c>
      <c r="P47" s="15">
        <v>8.4771783382481196</v>
      </c>
      <c r="Q47" s="15">
        <v>6.5603177507978696</v>
      </c>
      <c r="R47" s="28">
        <v>8.0900015048546798</v>
      </c>
      <c r="S47" s="15">
        <v>6.1114909415060001</v>
      </c>
      <c r="T47" s="15">
        <v>8.9485375155296705</v>
      </c>
      <c r="U47" s="15">
        <v>9.4738950468388499</v>
      </c>
      <c r="V47" s="15">
        <v>7.0574733815317101</v>
      </c>
      <c r="W47" s="15">
        <v>6.7773703989977196</v>
      </c>
      <c r="X47" s="28">
        <v>6.2941647460977999</v>
      </c>
      <c r="Y47" s="15">
        <v>5.9586082627304098</v>
      </c>
      <c r="Z47" s="15">
        <v>4.1708105756112701</v>
      </c>
      <c r="AA47" s="15">
        <v>5.6247887293547398</v>
      </c>
      <c r="AB47" s="15">
        <v>9.5991763999599495</v>
      </c>
      <c r="AC47" s="22">
        <v>6.3331977361199501</v>
      </c>
      <c r="AD47" s="30"/>
    </row>
    <row r="48" spans="1:30" x14ac:dyDescent="0.35">
      <c r="A48" s="9" t="s">
        <v>254</v>
      </c>
      <c r="B48" s="22">
        <v>9.1008720610949503</v>
      </c>
      <c r="C48" s="15">
        <v>10.0791657091532</v>
      </c>
      <c r="D48" s="15">
        <v>13.629976014669801</v>
      </c>
      <c r="E48" s="15">
        <v>12.3762259088794</v>
      </c>
      <c r="F48" s="15">
        <v>8.1637773001252008</v>
      </c>
      <c r="G48" s="15">
        <v>10.2539850988534</v>
      </c>
      <c r="H48" s="15">
        <v>8.55885286819416</v>
      </c>
      <c r="I48" s="15">
        <v>9.4306882339005398</v>
      </c>
      <c r="J48" s="28">
        <v>10.105992335636399</v>
      </c>
      <c r="K48" s="15">
        <v>11.3409663010004</v>
      </c>
      <c r="L48" s="15">
        <v>7.8396222974396101</v>
      </c>
      <c r="M48" s="28">
        <v>8.6157201597710795</v>
      </c>
      <c r="N48" s="15">
        <v>8.6542787614279106</v>
      </c>
      <c r="O48" s="15">
        <v>10.0382299499314</v>
      </c>
      <c r="P48" s="15">
        <v>9.3790376916057294</v>
      </c>
      <c r="Q48" s="15">
        <v>5.48186904815151</v>
      </c>
      <c r="R48" s="28">
        <v>9.4914448190344807</v>
      </c>
      <c r="S48" s="15">
        <v>7.79751486242011</v>
      </c>
      <c r="T48" s="15">
        <v>7.3217019506857799</v>
      </c>
      <c r="U48" s="15">
        <v>12.6324367238114</v>
      </c>
      <c r="V48" s="15">
        <v>7.6248944309631099</v>
      </c>
      <c r="W48" s="15">
        <v>7.7783288423510601</v>
      </c>
      <c r="X48" s="28">
        <v>7.3842001080165502</v>
      </c>
      <c r="Y48" s="15">
        <v>6.7851534520525396</v>
      </c>
      <c r="Z48" s="15">
        <v>6.3124676616536997</v>
      </c>
      <c r="AA48" s="15">
        <v>5.5997374160103996</v>
      </c>
      <c r="AB48" s="15">
        <v>8.2281447952178599</v>
      </c>
      <c r="AC48" s="22">
        <v>9.0366123964136893</v>
      </c>
      <c r="AD48" s="30"/>
    </row>
    <row r="49" spans="1:30" x14ac:dyDescent="0.35">
      <c r="A49" s="9" t="s">
        <v>255</v>
      </c>
      <c r="B49" s="22">
        <v>13.1062314083759</v>
      </c>
      <c r="C49" s="15">
        <v>10.4625872546592</v>
      </c>
      <c r="D49" s="15">
        <v>17.221732878683898</v>
      </c>
      <c r="E49" s="15">
        <v>14.2116956568152</v>
      </c>
      <c r="F49" s="15">
        <v>9.4568359545321794</v>
      </c>
      <c r="G49" s="15">
        <v>9.8583234780681099</v>
      </c>
      <c r="H49" s="15">
        <v>8.8235513685759006</v>
      </c>
      <c r="I49" s="15">
        <v>6.9842310294142296</v>
      </c>
      <c r="J49" s="28">
        <v>13.444403064072601</v>
      </c>
      <c r="K49" s="15">
        <v>11.073176244479599</v>
      </c>
      <c r="L49" s="15">
        <v>17.7959744885848</v>
      </c>
      <c r="M49" s="28">
        <v>18.407599200068699</v>
      </c>
      <c r="N49" s="15">
        <v>23.689600470749699</v>
      </c>
      <c r="O49" s="15">
        <v>14.164303280191801</v>
      </c>
      <c r="P49" s="15">
        <v>20.279194480111101</v>
      </c>
      <c r="Q49" s="15">
        <v>16.5062038668238</v>
      </c>
      <c r="R49" s="28">
        <v>12.469280144888099</v>
      </c>
      <c r="S49" s="15">
        <v>14.9264366395187</v>
      </c>
      <c r="T49" s="15">
        <v>14.147112083087499</v>
      </c>
      <c r="U49" s="15">
        <v>11.8952395924918</v>
      </c>
      <c r="V49" s="15">
        <v>11.392949635050201</v>
      </c>
      <c r="W49" s="15">
        <v>10.310773377641899</v>
      </c>
      <c r="X49" s="28">
        <v>10.9156229000649</v>
      </c>
      <c r="Y49" s="15">
        <v>10.8536430907993</v>
      </c>
      <c r="Z49" s="15">
        <v>8.4602783896081206</v>
      </c>
      <c r="AA49" s="15">
        <v>9.9636992661595905</v>
      </c>
      <c r="AB49" s="15">
        <v>15.2117071928845</v>
      </c>
      <c r="AC49" s="22">
        <v>10.514228556769799</v>
      </c>
      <c r="AD49" s="30"/>
    </row>
    <row r="50" spans="1:30" x14ac:dyDescent="0.35">
      <c r="A50" s="9" t="s">
        <v>256</v>
      </c>
      <c r="B50" s="22">
        <v>61.743324930935401</v>
      </c>
      <c r="C50" s="15">
        <v>65.774961665643602</v>
      </c>
      <c r="D50" s="15">
        <v>66.952389727143498</v>
      </c>
      <c r="E50" s="15">
        <v>68.939969082523604</v>
      </c>
      <c r="F50" s="15">
        <v>64.296608242947201</v>
      </c>
      <c r="G50" s="15">
        <v>67.333908368214395</v>
      </c>
      <c r="H50" s="15">
        <v>63.604751438737999</v>
      </c>
      <c r="I50" s="15">
        <v>64.815787228169995</v>
      </c>
      <c r="J50" s="28">
        <v>68.681152557011799</v>
      </c>
      <c r="K50" s="15">
        <v>69.159828992322204</v>
      </c>
      <c r="L50" s="15">
        <v>67.802706564299001</v>
      </c>
      <c r="M50" s="28">
        <v>62.345310132799398</v>
      </c>
      <c r="N50" s="15">
        <v>66.956267912781399</v>
      </c>
      <c r="O50" s="15">
        <v>60.446343594748903</v>
      </c>
      <c r="P50" s="15">
        <v>64.005612994388599</v>
      </c>
      <c r="Q50" s="15">
        <v>58.313761712843998</v>
      </c>
      <c r="R50" s="28">
        <v>59.697441644211601</v>
      </c>
      <c r="S50" s="15">
        <v>58.5473406875713</v>
      </c>
      <c r="T50" s="15">
        <v>63.132545510333898</v>
      </c>
      <c r="U50" s="15">
        <v>57.684131310593102</v>
      </c>
      <c r="V50" s="15">
        <v>62.824449085337697</v>
      </c>
      <c r="W50" s="15">
        <v>52.9899155014757</v>
      </c>
      <c r="X50" s="28">
        <v>58.1867481398561</v>
      </c>
      <c r="Y50" s="15">
        <v>56.525444731563198</v>
      </c>
      <c r="Z50" s="15">
        <v>63.709114614053597</v>
      </c>
      <c r="AA50" s="15">
        <v>55.288151423096501</v>
      </c>
      <c r="AB50" s="15">
        <v>68.743947270503099</v>
      </c>
      <c r="AC50" s="22">
        <v>55.061529796483597</v>
      </c>
      <c r="AD50" s="30"/>
    </row>
    <row r="51" spans="1:30" x14ac:dyDescent="0.35">
      <c r="A51" s="9" t="s">
        <v>257</v>
      </c>
      <c r="B51" s="22">
        <v>34.715225216693199</v>
      </c>
      <c r="C51" s="15">
        <v>36.455238296995802</v>
      </c>
      <c r="D51" s="15">
        <v>35.397718093073301</v>
      </c>
      <c r="E51" s="15">
        <v>34.724863542905297</v>
      </c>
      <c r="F51" s="15">
        <v>32.788164478774704</v>
      </c>
      <c r="G51" s="15">
        <v>38.521223432504101</v>
      </c>
      <c r="H51" s="15">
        <v>38.618002817238398</v>
      </c>
      <c r="I51" s="15">
        <v>37.112182474914</v>
      </c>
      <c r="J51" s="28">
        <v>38.145800439424299</v>
      </c>
      <c r="K51" s="15">
        <v>38.303660068094501</v>
      </c>
      <c r="L51" s="15">
        <v>37.856103374795403</v>
      </c>
      <c r="M51" s="28">
        <v>35.9651510089653</v>
      </c>
      <c r="N51" s="15">
        <v>35.059152960235799</v>
      </c>
      <c r="O51" s="15">
        <v>34.675852832154497</v>
      </c>
      <c r="P51" s="15">
        <v>39.899335012430399</v>
      </c>
      <c r="Q51" s="15">
        <v>31.8205826708217</v>
      </c>
      <c r="R51" s="28">
        <v>33.752205046595897</v>
      </c>
      <c r="S51" s="15">
        <v>30.8746905346982</v>
      </c>
      <c r="T51" s="15">
        <v>34.220907812280203</v>
      </c>
      <c r="U51" s="15">
        <v>36.882309035338601</v>
      </c>
      <c r="V51" s="15">
        <v>31.2036226079282</v>
      </c>
      <c r="W51" s="15">
        <v>31.393699478969399</v>
      </c>
      <c r="X51" s="28">
        <v>31.8715032118366</v>
      </c>
      <c r="Y51" s="15">
        <v>29.628540796393199</v>
      </c>
      <c r="Z51" s="15">
        <v>29.386892624611999</v>
      </c>
      <c r="AA51" s="15">
        <v>31.2826281358291</v>
      </c>
      <c r="AB51" s="15">
        <v>36.238903936991399</v>
      </c>
      <c r="AC51" s="22">
        <v>33.528594513153003</v>
      </c>
      <c r="AD51" s="30"/>
    </row>
    <row r="52" spans="1:30" x14ac:dyDescent="0.35">
      <c r="A52" s="9" t="s">
        <v>258</v>
      </c>
      <c r="B52" s="22">
        <v>13.567315293754399</v>
      </c>
      <c r="C52" s="15">
        <v>12.7332161760435</v>
      </c>
      <c r="D52" s="15">
        <v>13.0617886405955</v>
      </c>
      <c r="E52" s="15">
        <v>12.227693640822899</v>
      </c>
      <c r="F52" s="15">
        <v>10.722080365177099</v>
      </c>
      <c r="G52" s="15">
        <v>13.3573392725601</v>
      </c>
      <c r="H52" s="15">
        <v>13.8206013134836</v>
      </c>
      <c r="I52" s="15">
        <v>12.7839060045126</v>
      </c>
      <c r="J52" s="28">
        <v>16.94396637825</v>
      </c>
      <c r="K52" s="15">
        <v>17.209678692038199</v>
      </c>
      <c r="L52" s="15">
        <v>16.456342797803099</v>
      </c>
      <c r="M52" s="28">
        <v>15.860845886947001</v>
      </c>
      <c r="N52" s="15">
        <v>20.1719582451395</v>
      </c>
      <c r="O52" s="15">
        <v>16.273182608425799</v>
      </c>
      <c r="P52" s="15">
        <v>14.811013010176101</v>
      </c>
      <c r="Q52" s="15">
        <v>13.594943618211101</v>
      </c>
      <c r="R52" s="28">
        <v>12.8590380277143</v>
      </c>
      <c r="S52" s="15">
        <v>13.267334927260899</v>
      </c>
      <c r="T52" s="15">
        <v>13.5575683845382</v>
      </c>
      <c r="U52" s="15">
        <v>12.2314018735894</v>
      </c>
      <c r="V52" s="15">
        <v>12.8727393506464</v>
      </c>
      <c r="W52" s="15">
        <v>13.9060115397653</v>
      </c>
      <c r="X52" s="28">
        <v>12.9179348602774</v>
      </c>
      <c r="Y52" s="15">
        <v>13.022585800506301</v>
      </c>
      <c r="Z52" s="15">
        <v>12.4610240337277</v>
      </c>
      <c r="AA52" s="15">
        <v>12.7955525233721</v>
      </c>
      <c r="AB52" s="15">
        <v>13.5394296355032</v>
      </c>
      <c r="AC52" s="22">
        <v>12.7675916343282</v>
      </c>
      <c r="AD52" s="30"/>
    </row>
    <row r="53" spans="1:30" x14ac:dyDescent="0.35">
      <c r="A53" s="9" t="s">
        <v>259</v>
      </c>
      <c r="B53" s="22">
        <v>35.0203711353399</v>
      </c>
      <c r="C53" s="15">
        <v>37.954907211143201</v>
      </c>
      <c r="D53" s="15">
        <v>35.445604850277803</v>
      </c>
      <c r="E53" s="15">
        <v>31.886116491383699</v>
      </c>
      <c r="F53" s="15">
        <v>37.261392920507497</v>
      </c>
      <c r="G53" s="15">
        <v>36.779658389853502</v>
      </c>
      <c r="H53" s="15">
        <v>40.030487366786602</v>
      </c>
      <c r="I53" s="15">
        <v>43.6879997601485</v>
      </c>
      <c r="J53" s="28">
        <v>41.3369154719745</v>
      </c>
      <c r="K53" s="15">
        <v>41.461796235446201</v>
      </c>
      <c r="L53" s="15">
        <v>41.107739773848699</v>
      </c>
      <c r="M53" s="28">
        <v>34.619159984962501</v>
      </c>
      <c r="N53" s="15">
        <v>38.252470969737203</v>
      </c>
      <c r="O53" s="15">
        <v>36.472072968954102</v>
      </c>
      <c r="P53" s="15">
        <v>32.772509139135202</v>
      </c>
      <c r="Q53" s="15">
        <v>32.3669356929353</v>
      </c>
      <c r="R53" s="28">
        <v>34.107466444746002</v>
      </c>
      <c r="S53" s="15">
        <v>30.511212653493299</v>
      </c>
      <c r="T53" s="15">
        <v>39.6430356643531</v>
      </c>
      <c r="U53" s="15">
        <v>38.541530298295498</v>
      </c>
      <c r="V53" s="15">
        <v>28.311246362421901</v>
      </c>
      <c r="W53" s="15">
        <v>26.783300080634401</v>
      </c>
      <c r="X53" s="28">
        <v>31.868099932341401</v>
      </c>
      <c r="Y53" s="15">
        <v>29.9447331599115</v>
      </c>
      <c r="Z53" s="15">
        <v>23.6526602874535</v>
      </c>
      <c r="AA53" s="15">
        <v>26.4838204951939</v>
      </c>
      <c r="AB53" s="15">
        <v>39.489700882938799</v>
      </c>
      <c r="AC53" s="22">
        <v>36.511171685653601</v>
      </c>
      <c r="AD53" s="30"/>
    </row>
    <row r="54" spans="1:30" x14ac:dyDescent="0.35">
      <c r="A54" s="9" t="s">
        <v>260</v>
      </c>
      <c r="B54" s="22">
        <v>38.780831103357599</v>
      </c>
      <c r="C54" s="15">
        <v>39.773769075736702</v>
      </c>
      <c r="D54" s="15">
        <v>42.4634363389928</v>
      </c>
      <c r="E54" s="15">
        <v>39.270505072930703</v>
      </c>
      <c r="F54" s="15">
        <v>35.384984754439103</v>
      </c>
      <c r="G54" s="15">
        <v>40.665693171837297</v>
      </c>
      <c r="H54" s="15">
        <v>40.572152501665698</v>
      </c>
      <c r="I54" s="15">
        <v>40.639468602099598</v>
      </c>
      <c r="J54" s="28">
        <v>41.344180630051902</v>
      </c>
      <c r="K54" s="15">
        <v>42.795733009849101</v>
      </c>
      <c r="L54" s="15">
        <v>38.680355387812099</v>
      </c>
      <c r="M54" s="28">
        <v>39.294564821199899</v>
      </c>
      <c r="N54" s="15">
        <v>41.0618710884455</v>
      </c>
      <c r="O54" s="15">
        <v>40.383817258672799</v>
      </c>
      <c r="P54" s="15">
        <v>39.734202360118204</v>
      </c>
      <c r="Q54" s="15">
        <v>35.733294274723903</v>
      </c>
      <c r="R54" s="28">
        <v>38.402648261329396</v>
      </c>
      <c r="S54" s="15">
        <v>34.964137160549797</v>
      </c>
      <c r="T54" s="15">
        <v>36.702982301057602</v>
      </c>
      <c r="U54" s="15">
        <v>40.127242066373697</v>
      </c>
      <c r="V54" s="15">
        <v>37.808257098775996</v>
      </c>
      <c r="W54" s="15">
        <v>43.133679736239202</v>
      </c>
      <c r="X54" s="28">
        <v>37.441153009056997</v>
      </c>
      <c r="Y54" s="15">
        <v>37.297926190448202</v>
      </c>
      <c r="Z54" s="15">
        <v>37.384556771420698</v>
      </c>
      <c r="AA54" s="15">
        <v>36.037079089438102</v>
      </c>
      <c r="AB54" s="15">
        <v>38.0318141176895</v>
      </c>
      <c r="AC54" s="22">
        <v>38.154312294812101</v>
      </c>
      <c r="AD54" s="30"/>
    </row>
    <row r="55" spans="1:30" x14ac:dyDescent="0.35">
      <c r="A55" s="9" t="s">
        <v>261</v>
      </c>
      <c r="B55" s="22">
        <v>5.0022913128617201</v>
      </c>
      <c r="C55" s="15">
        <v>6.0835917294028903</v>
      </c>
      <c r="D55" s="15">
        <v>6.19410481156772</v>
      </c>
      <c r="E55" s="15">
        <v>6.4204331997113</v>
      </c>
      <c r="F55" s="15">
        <v>6.25147677252109</v>
      </c>
      <c r="G55" s="15">
        <v>6.6761193232081997</v>
      </c>
      <c r="H55" s="15">
        <v>6.7348566770468796</v>
      </c>
      <c r="I55" s="15">
        <v>4.32067045676511</v>
      </c>
      <c r="J55" s="28">
        <v>5.1334527382483497</v>
      </c>
      <c r="K55" s="15">
        <v>5.1791160900143103</v>
      </c>
      <c r="L55" s="15">
        <v>5.0496533585136296</v>
      </c>
      <c r="M55" s="28">
        <v>6.0488953047688003</v>
      </c>
      <c r="N55" s="15">
        <v>6.4717155662800296</v>
      </c>
      <c r="O55" s="15">
        <v>5.7912091160638299</v>
      </c>
      <c r="P55" s="15">
        <v>7.5138636934733603</v>
      </c>
      <c r="Q55" s="15">
        <v>3.6053664788680702</v>
      </c>
      <c r="R55" s="28">
        <v>4.2118627827924104</v>
      </c>
      <c r="S55" s="15">
        <v>3.2410840914928198</v>
      </c>
      <c r="T55" s="15">
        <v>3.5987503726874301</v>
      </c>
      <c r="U55" s="15">
        <v>5.0630484717237199</v>
      </c>
      <c r="V55" s="15">
        <v>4.1106962673650704</v>
      </c>
      <c r="W55" s="15">
        <v>3.3507654365251498</v>
      </c>
      <c r="X55" s="28">
        <v>3.9994901852306701</v>
      </c>
      <c r="Y55" s="15">
        <v>3.6600185927508599</v>
      </c>
      <c r="Z55" s="15">
        <v>4.0131630588479901</v>
      </c>
      <c r="AA55" s="15">
        <v>3.8400408947573998</v>
      </c>
      <c r="AB55" s="15">
        <v>5.5283901134373998</v>
      </c>
      <c r="AC55" s="22">
        <v>3.7769847838203998</v>
      </c>
      <c r="AD55" s="30"/>
    </row>
    <row r="56" spans="1:30" x14ac:dyDescent="0.35">
      <c r="A56" s="9" t="s">
        <v>262</v>
      </c>
      <c r="B56" s="22">
        <v>13.9800913504642</v>
      </c>
      <c r="C56" s="15">
        <v>13.809764537092301</v>
      </c>
      <c r="D56" s="15">
        <v>13.858175815009799</v>
      </c>
      <c r="E56" s="15">
        <v>13.2475576173834</v>
      </c>
      <c r="F56" s="15">
        <v>12.287123337087699</v>
      </c>
      <c r="G56" s="15">
        <v>14.827729245960301</v>
      </c>
      <c r="H56" s="15">
        <v>13.936863747980899</v>
      </c>
      <c r="I56" s="15">
        <v>14.489600297539599</v>
      </c>
      <c r="J56" s="28">
        <v>14.2542433454716</v>
      </c>
      <c r="K56" s="15">
        <v>14.9141424292509</v>
      </c>
      <c r="L56" s="15">
        <v>13.043225499220799</v>
      </c>
      <c r="M56" s="28">
        <v>14.2112147714221</v>
      </c>
      <c r="N56" s="15">
        <v>14.0617337977848</v>
      </c>
      <c r="O56" s="15">
        <v>13.703543327484301</v>
      </c>
      <c r="P56" s="15">
        <v>15.885524455766401</v>
      </c>
      <c r="Q56" s="15">
        <v>12.2039484419714</v>
      </c>
      <c r="R56" s="28">
        <v>15.143752766842301</v>
      </c>
      <c r="S56" s="15">
        <v>11.075935687590601</v>
      </c>
      <c r="T56" s="15">
        <v>16.260492501149201</v>
      </c>
      <c r="U56" s="15">
        <v>17.839748403354999</v>
      </c>
      <c r="V56" s="15">
        <v>13.2775045630194</v>
      </c>
      <c r="W56" s="15">
        <v>13.8825548092878</v>
      </c>
      <c r="X56" s="28">
        <v>12.5268765891449</v>
      </c>
      <c r="Y56" s="15">
        <v>11.2269369948355</v>
      </c>
      <c r="Z56" s="15">
        <v>11.6305262517574</v>
      </c>
      <c r="AA56" s="15">
        <v>10.819067894250599</v>
      </c>
      <c r="AB56" s="15">
        <v>15.113994040506</v>
      </c>
      <c r="AC56" s="22">
        <v>14.051472816340601</v>
      </c>
      <c r="AD56" s="30"/>
    </row>
    <row r="57" spans="1:30" x14ac:dyDescent="0.35">
      <c r="A57" s="9" t="s">
        <v>263</v>
      </c>
      <c r="B57" s="22">
        <v>10.609941314842301</v>
      </c>
      <c r="C57" s="15">
        <v>12.5023201388959</v>
      </c>
      <c r="D57" s="15">
        <v>11.343601530303999</v>
      </c>
      <c r="E57" s="15">
        <v>11.7388735790353</v>
      </c>
      <c r="F57" s="15">
        <v>11.309677800857701</v>
      </c>
      <c r="G57" s="15">
        <v>11.884944839566099</v>
      </c>
      <c r="H57" s="15">
        <v>13.238355899450999</v>
      </c>
      <c r="I57" s="15">
        <v>14.33626841201</v>
      </c>
      <c r="J57" s="28">
        <v>11.2203783824282</v>
      </c>
      <c r="K57" s="15">
        <v>11.607514562034501</v>
      </c>
      <c r="L57" s="15">
        <v>10.509923050762</v>
      </c>
      <c r="M57" s="28">
        <v>10.2423489832728</v>
      </c>
      <c r="N57" s="15">
        <v>12.0594681446794</v>
      </c>
      <c r="O57" s="15">
        <v>9.9259730039771803</v>
      </c>
      <c r="P57" s="15">
        <v>10.759929824599601</v>
      </c>
      <c r="Q57" s="15">
        <v>8.3237814968177606</v>
      </c>
      <c r="R57" s="28">
        <v>9.9425056018953004</v>
      </c>
      <c r="S57" s="15">
        <v>8.5396030946229793</v>
      </c>
      <c r="T57" s="15">
        <v>8.9022411692189891</v>
      </c>
      <c r="U57" s="15">
        <v>11.041586410523401</v>
      </c>
      <c r="V57" s="15">
        <v>9.7514277503911302</v>
      </c>
      <c r="W57" s="15">
        <v>10.0820829910854</v>
      </c>
      <c r="X57" s="28">
        <v>9.9599683160784593</v>
      </c>
      <c r="Y57" s="15">
        <v>8.9988064296564598</v>
      </c>
      <c r="Z57" s="15">
        <v>9.9751224120155708</v>
      </c>
      <c r="AA57" s="15">
        <v>8.6878606568283203</v>
      </c>
      <c r="AB57" s="15">
        <v>14.5651382464952</v>
      </c>
      <c r="AC57" s="22">
        <v>9.6856732869693101</v>
      </c>
      <c r="AD57" s="30"/>
    </row>
    <row r="58" spans="1:30" x14ac:dyDescent="0.35">
      <c r="A58" s="9" t="s">
        <v>264</v>
      </c>
      <c r="B58" s="22">
        <v>25.3531912638284</v>
      </c>
      <c r="C58" s="15">
        <v>26.4578477063699</v>
      </c>
      <c r="D58" s="15">
        <v>28.95389693656</v>
      </c>
      <c r="E58" s="15">
        <v>29.318273774800701</v>
      </c>
      <c r="F58" s="15">
        <v>24.469542053777499</v>
      </c>
      <c r="G58" s="15">
        <v>27.212249311920001</v>
      </c>
      <c r="H58" s="15">
        <v>26.6824048986837</v>
      </c>
      <c r="I58" s="15">
        <v>23.314802745345599</v>
      </c>
      <c r="J58" s="28">
        <v>24.8640900099142</v>
      </c>
      <c r="K58" s="15">
        <v>22.822065167537499</v>
      </c>
      <c r="L58" s="15">
        <v>28.6115244091908</v>
      </c>
      <c r="M58" s="28">
        <v>25.9382993911799</v>
      </c>
      <c r="N58" s="15">
        <v>26.1743363731585</v>
      </c>
      <c r="O58" s="15">
        <v>28.967710276468299</v>
      </c>
      <c r="P58" s="15">
        <v>24.687794961110001</v>
      </c>
      <c r="Q58" s="15">
        <v>23.919850113743401</v>
      </c>
      <c r="R58" s="28">
        <v>25.0288701166176</v>
      </c>
      <c r="S58" s="15">
        <v>24.642862360961999</v>
      </c>
      <c r="T58" s="15">
        <v>24.609589854093699</v>
      </c>
      <c r="U58" s="15">
        <v>24.904655333022699</v>
      </c>
      <c r="V58" s="15">
        <v>25.322795645851201</v>
      </c>
      <c r="W58" s="15">
        <v>26.5419133721565</v>
      </c>
      <c r="X58" s="28">
        <v>24.809023201272499</v>
      </c>
      <c r="Y58" s="15">
        <v>22.0696844772201</v>
      </c>
      <c r="Z58" s="15">
        <v>23.196947866206699</v>
      </c>
      <c r="AA58" s="15">
        <v>26.489065294986201</v>
      </c>
      <c r="AB58" s="15">
        <v>29.479723314987901</v>
      </c>
      <c r="AC58" s="22">
        <v>25.256990129928798</v>
      </c>
      <c r="AD58" s="30"/>
    </row>
    <row r="59" spans="1:30" x14ac:dyDescent="0.35">
      <c r="A59" s="9" t="s">
        <v>265</v>
      </c>
      <c r="B59" s="22">
        <v>1.51754319838762</v>
      </c>
      <c r="C59" s="15">
        <v>1.6524876227170699</v>
      </c>
      <c r="D59" s="15">
        <v>7.2142994397785003</v>
      </c>
      <c r="E59" s="15">
        <v>1.10270080296423</v>
      </c>
      <c r="F59" s="15">
        <v>1.5540064618764999</v>
      </c>
      <c r="G59" s="15">
        <v>1.1597816529567</v>
      </c>
      <c r="H59" s="15">
        <v>0.95553943090283999</v>
      </c>
      <c r="I59" s="15">
        <v>0.69192972458824498</v>
      </c>
      <c r="J59" s="28">
        <v>2.0814463682986801</v>
      </c>
      <c r="K59" s="15">
        <v>1.32908035457505</v>
      </c>
      <c r="L59" s="15">
        <v>3.4621554675049202</v>
      </c>
      <c r="M59" s="28">
        <v>1.2067390702879699</v>
      </c>
      <c r="N59" s="15">
        <v>2.6140931710055502</v>
      </c>
      <c r="O59" s="15">
        <v>0.83732121247702895</v>
      </c>
      <c r="P59" s="15">
        <v>1.01324526630645</v>
      </c>
      <c r="Q59" s="15">
        <v>0.868946071990089</v>
      </c>
      <c r="R59" s="28">
        <v>1.479246719759</v>
      </c>
      <c r="S59" s="18" t="s">
        <v>73</v>
      </c>
      <c r="T59" s="15">
        <v>0.94255917057433802</v>
      </c>
      <c r="U59" s="15">
        <v>2.0619302314404999</v>
      </c>
      <c r="V59" s="15">
        <v>1.18051154521518</v>
      </c>
      <c r="W59" s="15">
        <v>2.27096949315498</v>
      </c>
      <c r="X59" s="28">
        <v>0.90177299653869702</v>
      </c>
      <c r="Y59" s="15">
        <v>0.67797542293012503</v>
      </c>
      <c r="Z59" s="15">
        <v>1.0324660735945901</v>
      </c>
      <c r="AA59" s="15">
        <v>1.0788800357948301</v>
      </c>
      <c r="AB59" s="15">
        <v>1.2029078700174201</v>
      </c>
      <c r="AC59" s="22">
        <v>0.85891211690215996</v>
      </c>
      <c r="AD59" s="30"/>
    </row>
    <row r="60" spans="1:30" x14ac:dyDescent="0.35">
      <c r="A60" s="9" t="s">
        <v>266</v>
      </c>
      <c r="B60" s="22">
        <v>1.1300126511994499</v>
      </c>
      <c r="C60" s="15">
        <v>1.1104770218737801</v>
      </c>
      <c r="D60" s="15">
        <v>1.65033291420421</v>
      </c>
      <c r="E60" s="15">
        <v>1.4494310835102899</v>
      </c>
      <c r="F60" s="18" t="s">
        <v>73</v>
      </c>
      <c r="G60" s="15">
        <v>0.98590879729990999</v>
      </c>
      <c r="H60" s="15">
        <v>1.07658371359779</v>
      </c>
      <c r="I60" s="15">
        <v>0.994180647035941</v>
      </c>
      <c r="J60" s="28">
        <v>0.96022511612738704</v>
      </c>
      <c r="K60" s="15">
        <v>1.1628799791839599</v>
      </c>
      <c r="L60" s="18" t="s">
        <v>73</v>
      </c>
      <c r="M60" s="28">
        <v>0.96552821568578295</v>
      </c>
      <c r="N60" s="15">
        <v>1.2007621640031101</v>
      </c>
      <c r="O60" s="15">
        <v>0.92513387131948499</v>
      </c>
      <c r="P60" s="15">
        <v>0.98983559807368104</v>
      </c>
      <c r="Q60" s="15">
        <v>0.78739163743053897</v>
      </c>
      <c r="R60" s="28">
        <v>1.1017379691865099</v>
      </c>
      <c r="S60" s="18" t="s">
        <v>73</v>
      </c>
      <c r="T60" s="15">
        <v>0.92622464014858297</v>
      </c>
      <c r="U60" s="15">
        <v>1.28625660580697</v>
      </c>
      <c r="V60" s="15">
        <v>1.0816214205583601</v>
      </c>
      <c r="W60" s="15">
        <v>1.37668748633059</v>
      </c>
      <c r="X60" s="28">
        <v>0.94666466559461604</v>
      </c>
      <c r="Y60" s="15">
        <v>0.81914396545817103</v>
      </c>
      <c r="Z60" s="15">
        <v>1.79698147711175</v>
      </c>
      <c r="AA60" s="15">
        <v>1.0258532050443401</v>
      </c>
      <c r="AB60" s="15">
        <v>0.84407632471279803</v>
      </c>
      <c r="AC60" s="22">
        <v>0.78258530312732499</v>
      </c>
      <c r="AD60" s="30"/>
    </row>
    <row r="61" spans="1:30" x14ac:dyDescent="0.35">
      <c r="A61" s="9" t="s">
        <v>267</v>
      </c>
      <c r="B61" s="22">
        <v>1.20267165928746</v>
      </c>
      <c r="C61" s="15">
        <v>1.2754490517924799</v>
      </c>
      <c r="D61" s="15">
        <v>1.7752990650896701</v>
      </c>
      <c r="E61" s="15">
        <v>1.2429732484739</v>
      </c>
      <c r="F61" s="15">
        <v>1.1681725716592799</v>
      </c>
      <c r="G61" s="15">
        <v>1.09863873523724</v>
      </c>
      <c r="H61" s="15">
        <v>1.2468163639101799</v>
      </c>
      <c r="I61" s="15">
        <v>1.32094519249163</v>
      </c>
      <c r="J61" s="28">
        <v>1.00114007410811</v>
      </c>
      <c r="K61" s="15">
        <v>1.1246080534107099</v>
      </c>
      <c r="L61" s="18" t="s">
        <v>73</v>
      </c>
      <c r="M61" s="28">
        <v>1.0626238240729999</v>
      </c>
      <c r="N61" s="15">
        <v>1.43785367500937</v>
      </c>
      <c r="O61" s="15">
        <v>0.98205859151010799</v>
      </c>
      <c r="P61" s="15">
        <v>1.08921855062454</v>
      </c>
      <c r="Q61" s="15">
        <v>0.81951086371290205</v>
      </c>
      <c r="R61" s="28">
        <v>1.2649057185300301</v>
      </c>
      <c r="S61" s="18" t="s">
        <v>73</v>
      </c>
      <c r="T61" s="15">
        <v>1.03778917845909</v>
      </c>
      <c r="U61" s="15">
        <v>1.5163810585109301</v>
      </c>
      <c r="V61" s="15">
        <v>1.21094721281565</v>
      </c>
      <c r="W61" s="15">
        <v>1.65105390819162</v>
      </c>
      <c r="X61" s="28">
        <v>1.06135906232334</v>
      </c>
      <c r="Y61" s="15">
        <v>0.81744079232428801</v>
      </c>
      <c r="Z61" s="18" t="s">
        <v>73</v>
      </c>
      <c r="AA61" s="15">
        <v>1.39343693488769</v>
      </c>
      <c r="AB61" s="15">
        <v>1.35399317706218</v>
      </c>
      <c r="AC61" s="22">
        <v>1.09753291275027</v>
      </c>
      <c r="AD61" s="30"/>
    </row>
    <row r="62" spans="1:30" x14ac:dyDescent="0.35">
      <c r="A62" s="9" t="s">
        <v>268</v>
      </c>
      <c r="B62" s="22">
        <v>2.6865863482646999</v>
      </c>
      <c r="C62" s="15">
        <v>3.18311732885961</v>
      </c>
      <c r="D62" s="15">
        <v>4.9383310095580804</v>
      </c>
      <c r="E62" s="15">
        <v>3.8594592800692902</v>
      </c>
      <c r="F62" s="15">
        <v>3.2599710500143599</v>
      </c>
      <c r="G62" s="15">
        <v>3.0175625577731702</v>
      </c>
      <c r="H62" s="15">
        <v>2.85483860211645</v>
      </c>
      <c r="I62" s="15">
        <v>2.17085363709913</v>
      </c>
      <c r="J62" s="28">
        <v>2.5384811379726502</v>
      </c>
      <c r="K62" s="15">
        <v>2.4458544220226899</v>
      </c>
      <c r="L62" s="15">
        <v>2.7084656231951301</v>
      </c>
      <c r="M62" s="28">
        <v>2.76955376136927</v>
      </c>
      <c r="N62" s="15">
        <v>3.8218096675139801</v>
      </c>
      <c r="O62" s="15">
        <v>2.3962938618624601</v>
      </c>
      <c r="P62" s="15">
        <v>2.96799476814315</v>
      </c>
      <c r="Q62" s="15">
        <v>2.07192106175519</v>
      </c>
      <c r="R62" s="28">
        <v>2.4174011236045398</v>
      </c>
      <c r="S62" s="15">
        <v>1.91060426210816</v>
      </c>
      <c r="T62" s="15">
        <v>2.2597045203021899</v>
      </c>
      <c r="U62" s="15">
        <v>2.66996868264133</v>
      </c>
      <c r="V62" s="15">
        <v>2.4363995058154302</v>
      </c>
      <c r="W62" s="15">
        <v>2.4362128003864001</v>
      </c>
      <c r="X62" s="28">
        <v>2.5046359091494699</v>
      </c>
      <c r="Y62" s="15">
        <v>1.8987282917981401</v>
      </c>
      <c r="Z62" s="15">
        <v>2.22687869450289</v>
      </c>
      <c r="AA62" s="15">
        <v>2.8239614266681299</v>
      </c>
      <c r="AB62" s="15">
        <v>3.4300503237798199</v>
      </c>
      <c r="AC62" s="22">
        <v>2.6527531726790601</v>
      </c>
      <c r="AD62" s="30"/>
    </row>
    <row r="63" spans="1:30" x14ac:dyDescent="0.35">
      <c r="A63" s="9" t="s">
        <v>269</v>
      </c>
      <c r="B63" s="22">
        <v>10.778992366175601</v>
      </c>
      <c r="C63" s="15">
        <v>12.655095412010001</v>
      </c>
      <c r="D63" s="15">
        <v>13.758106066448001</v>
      </c>
      <c r="E63" s="15">
        <v>12.021913289296499</v>
      </c>
      <c r="F63" s="15">
        <v>12.439236287943601</v>
      </c>
      <c r="G63" s="15">
        <v>12.3853366739732</v>
      </c>
      <c r="H63" s="15">
        <v>12.967576456325499</v>
      </c>
      <c r="I63" s="15">
        <v>12.6924116490059</v>
      </c>
      <c r="J63" s="28">
        <v>11.083679067190401</v>
      </c>
      <c r="K63" s="15">
        <v>11.517690599754101</v>
      </c>
      <c r="L63" s="15">
        <v>10.2872001443782</v>
      </c>
      <c r="M63" s="28">
        <v>9.8862464954442402</v>
      </c>
      <c r="N63" s="15">
        <v>11.5503100702072</v>
      </c>
      <c r="O63" s="15">
        <v>10.0498263969526</v>
      </c>
      <c r="P63" s="15">
        <v>9.7812308168736806</v>
      </c>
      <c r="Q63" s="15">
        <v>8.5070054548239895</v>
      </c>
      <c r="R63" s="28">
        <v>10.2836596698042</v>
      </c>
      <c r="S63" s="15">
        <v>8.2902067561793</v>
      </c>
      <c r="T63" s="15">
        <v>10.250246168103899</v>
      </c>
      <c r="U63" s="15">
        <v>11.4267375998435</v>
      </c>
      <c r="V63" s="15">
        <v>10.0256598225887</v>
      </c>
      <c r="W63" s="15">
        <v>9.3977148199525509</v>
      </c>
      <c r="X63" s="28">
        <v>10.803150706907299</v>
      </c>
      <c r="Y63" s="15">
        <v>9.5367556824417292</v>
      </c>
      <c r="Z63" s="15">
        <v>11.219826288892801</v>
      </c>
      <c r="AA63" s="15">
        <v>10.3569184241075</v>
      </c>
      <c r="AB63" s="15">
        <v>10.7189867440476</v>
      </c>
      <c r="AC63" s="22">
        <v>12.2757327319915</v>
      </c>
      <c r="AD63" s="30"/>
    </row>
    <row r="64" spans="1:30" x14ac:dyDescent="0.35">
      <c r="A64" s="11" t="s">
        <v>270</v>
      </c>
      <c r="B64" s="23">
        <v>10.071137761762801</v>
      </c>
      <c r="C64" s="16">
        <v>10.6669725059313</v>
      </c>
      <c r="D64" s="16">
        <v>9.5312816561419602</v>
      </c>
      <c r="E64" s="16">
        <v>9.6414227575480407</v>
      </c>
      <c r="F64" s="16">
        <v>10.818349052733</v>
      </c>
      <c r="G64" s="16">
        <v>10.818133925756699</v>
      </c>
      <c r="H64" s="16">
        <v>11.7462026673832</v>
      </c>
      <c r="I64" s="16">
        <v>10.6156016225671</v>
      </c>
      <c r="J64" s="29">
        <v>10.229351331528401</v>
      </c>
      <c r="K64" s="16">
        <v>10.678492975627201</v>
      </c>
      <c r="L64" s="16">
        <v>9.4051062918427792</v>
      </c>
      <c r="M64" s="29">
        <v>9.4296933329155692</v>
      </c>
      <c r="N64" s="16">
        <v>10.9977387179852</v>
      </c>
      <c r="O64" s="16">
        <v>8.9714309426420602</v>
      </c>
      <c r="P64" s="16">
        <v>9.82777500029548</v>
      </c>
      <c r="Q64" s="16">
        <v>8.0936620522279306</v>
      </c>
      <c r="R64" s="29">
        <v>10.0485966171117</v>
      </c>
      <c r="S64" s="16">
        <v>7.7794938033466297</v>
      </c>
      <c r="T64" s="16">
        <v>11.417625027252599</v>
      </c>
      <c r="U64" s="16">
        <v>10.500125514535499</v>
      </c>
      <c r="V64" s="16">
        <v>9.8252575885888405</v>
      </c>
      <c r="W64" s="16">
        <v>10.4606189376714</v>
      </c>
      <c r="X64" s="29">
        <v>10.5699203968259</v>
      </c>
      <c r="Y64" s="16">
        <v>9.5690344676843804</v>
      </c>
      <c r="Z64" s="16">
        <v>9.7327453633668295</v>
      </c>
      <c r="AA64" s="16">
        <v>10.324511283427</v>
      </c>
      <c r="AB64" s="16">
        <v>11.8189606124345</v>
      </c>
      <c r="AC64" s="23">
        <v>11.5086874203564</v>
      </c>
      <c r="AD64" s="30"/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4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22" customHeight="1" x14ac:dyDescent="0.35">
      <c r="A3" s="19" t="s">
        <v>68</v>
      </c>
      <c r="B3" s="15">
        <v>50.025390461660201</v>
      </c>
      <c r="C3" s="15">
        <v>54.120559916894202</v>
      </c>
      <c r="D3" s="22">
        <v>46.641143799788097</v>
      </c>
      <c r="E3" s="15">
        <v>51.277897339333002</v>
      </c>
      <c r="F3" s="15">
        <v>55.128081875589601</v>
      </c>
      <c r="G3" s="22">
        <v>48.048221349580501</v>
      </c>
      <c r="H3" s="15">
        <v>49.228687428579804</v>
      </c>
      <c r="I3" s="15">
        <v>52.911991022075597</v>
      </c>
      <c r="J3" s="22">
        <v>46.132661739963297</v>
      </c>
      <c r="K3" s="15">
        <v>42.283161055250403</v>
      </c>
      <c r="L3" s="15">
        <v>59.9483551312169</v>
      </c>
      <c r="M3" s="22">
        <v>37.828917659090401</v>
      </c>
      <c r="N3" s="15">
        <v>42.8578763798496</v>
      </c>
      <c r="O3" s="15">
        <v>56.218953907076497</v>
      </c>
      <c r="P3" s="22">
        <v>33.194754376307799</v>
      </c>
    </row>
    <row r="4" spans="1:16" ht="22" customHeight="1" x14ac:dyDescent="0.35">
      <c r="A4" s="19" t="s">
        <v>128</v>
      </c>
      <c r="B4" s="15">
        <v>51.656933911369499</v>
      </c>
      <c r="C4" s="15">
        <v>56.844182343823498</v>
      </c>
      <c r="D4" s="22">
        <v>47.332529486277302</v>
      </c>
      <c r="E4" s="15">
        <v>53.231389489055402</v>
      </c>
      <c r="F4" s="15">
        <v>58.0068115838761</v>
      </c>
      <c r="G4" s="22">
        <v>49.227835924837599</v>
      </c>
      <c r="H4" s="15">
        <v>50.636749347112101</v>
      </c>
      <c r="I4" s="15">
        <v>55.462155529631801</v>
      </c>
      <c r="J4" s="22">
        <v>46.5459999667817</v>
      </c>
      <c r="K4" s="15">
        <v>46.664964476448702</v>
      </c>
      <c r="L4" s="15">
        <v>70.645633319613594</v>
      </c>
      <c r="M4" s="22">
        <v>39.491139005100401</v>
      </c>
      <c r="N4" s="15">
        <v>42.183569894870601</v>
      </c>
      <c r="O4" s="15">
        <v>57.090854414418096</v>
      </c>
      <c r="P4" s="22">
        <v>29.283729631435701</v>
      </c>
    </row>
    <row r="5" spans="1:16" x14ac:dyDescent="0.35">
      <c r="A5" s="9" t="s">
        <v>182</v>
      </c>
      <c r="B5" s="15">
        <v>58.797952489921599</v>
      </c>
      <c r="C5" s="15">
        <v>59.7746088567852</v>
      </c>
      <c r="D5" s="22">
        <v>57.907710492810303</v>
      </c>
      <c r="E5" s="15">
        <v>59.968604615765202</v>
      </c>
      <c r="F5" s="15">
        <v>60.265618078884302</v>
      </c>
      <c r="G5" s="22">
        <v>59.694746433475402</v>
      </c>
      <c r="H5" s="15">
        <v>58.259170681476597</v>
      </c>
      <c r="I5" s="15">
        <v>58.985931961983603</v>
      </c>
      <c r="J5" s="22">
        <v>57.587130262519601</v>
      </c>
      <c r="K5" s="18" t="s">
        <v>73</v>
      </c>
      <c r="L5" s="18" t="s">
        <v>73</v>
      </c>
      <c r="M5" s="24" t="s">
        <v>73</v>
      </c>
      <c r="N5" s="15">
        <v>41.821386727301899</v>
      </c>
      <c r="O5" s="18" t="s">
        <v>73</v>
      </c>
      <c r="P5" s="24" t="s">
        <v>73</v>
      </c>
    </row>
    <row r="6" spans="1:16" x14ac:dyDescent="0.35">
      <c r="A6" s="9" t="s">
        <v>183</v>
      </c>
      <c r="B6" s="15">
        <v>54.4244113748762</v>
      </c>
      <c r="C6" s="15">
        <v>58.839359087195803</v>
      </c>
      <c r="D6" s="22">
        <v>51.089923480485901</v>
      </c>
      <c r="E6" s="15">
        <v>55.361969393004799</v>
      </c>
      <c r="F6" s="15">
        <v>58.911812797856001</v>
      </c>
      <c r="G6" s="22">
        <v>52.654153528196197</v>
      </c>
      <c r="H6" s="15">
        <v>54.280969331477401</v>
      </c>
      <c r="I6" s="15">
        <v>58.885601338043003</v>
      </c>
      <c r="J6" s="22">
        <v>50.725526619797598</v>
      </c>
      <c r="K6" s="18" t="s">
        <v>73</v>
      </c>
      <c r="L6" s="18" t="s">
        <v>73</v>
      </c>
      <c r="M6" s="24" t="s">
        <v>73</v>
      </c>
      <c r="N6" s="15">
        <v>39.8484522569834</v>
      </c>
      <c r="O6" s="18" t="s">
        <v>73</v>
      </c>
      <c r="P6" s="24" t="s">
        <v>73</v>
      </c>
    </row>
    <row r="7" spans="1:16" x14ac:dyDescent="0.35">
      <c r="A7" s="9" t="s">
        <v>184</v>
      </c>
      <c r="B7" s="15">
        <v>48.354579977732101</v>
      </c>
      <c r="C7" s="15">
        <v>55.740720003550102</v>
      </c>
      <c r="D7" s="22">
        <v>42.152630879966303</v>
      </c>
      <c r="E7" s="15">
        <v>49.111049034947698</v>
      </c>
      <c r="F7" s="15">
        <v>54.5904210527587</v>
      </c>
      <c r="G7" s="22">
        <v>44.545926540434998</v>
      </c>
      <c r="H7" s="15">
        <v>47.999009726900503</v>
      </c>
      <c r="I7" s="15">
        <v>56.389199153941099</v>
      </c>
      <c r="J7" s="22">
        <v>41.148648808746003</v>
      </c>
      <c r="K7" s="18" t="s">
        <v>73</v>
      </c>
      <c r="L7" s="18" t="s">
        <v>73</v>
      </c>
      <c r="M7" s="24" t="s">
        <v>73</v>
      </c>
      <c r="N7" s="18" t="s">
        <v>73</v>
      </c>
      <c r="O7" s="18" t="s">
        <v>73</v>
      </c>
      <c r="P7" s="24" t="s">
        <v>73</v>
      </c>
    </row>
    <row r="8" spans="1:16" x14ac:dyDescent="0.35">
      <c r="A8" s="9" t="s">
        <v>185</v>
      </c>
      <c r="B8" s="15">
        <v>50.482844084371798</v>
      </c>
      <c r="C8" s="15">
        <v>58.335020645326701</v>
      </c>
      <c r="D8" s="22">
        <v>44.750071516167402</v>
      </c>
      <c r="E8" s="15">
        <v>52.539662353335601</v>
      </c>
      <c r="F8" s="15">
        <v>59.708238284917599</v>
      </c>
      <c r="G8" s="22">
        <v>47.126436847757397</v>
      </c>
      <c r="H8" s="15">
        <v>49.095856673748699</v>
      </c>
      <c r="I8" s="15">
        <v>56.927901578248097</v>
      </c>
      <c r="J8" s="22">
        <v>43.290015507293901</v>
      </c>
      <c r="K8" s="18" t="s">
        <v>73</v>
      </c>
      <c r="L8" s="18" t="s">
        <v>73</v>
      </c>
      <c r="M8" s="24" t="s">
        <v>73</v>
      </c>
      <c r="N8" s="18" t="s">
        <v>73</v>
      </c>
      <c r="O8" s="18" t="s">
        <v>73</v>
      </c>
      <c r="P8" s="24" t="s">
        <v>73</v>
      </c>
    </row>
    <row r="9" spans="1:16" x14ac:dyDescent="0.35">
      <c r="A9" s="9" t="s">
        <v>186</v>
      </c>
      <c r="B9" s="15">
        <v>52.004437203304597</v>
      </c>
      <c r="C9" s="15">
        <v>57.623328554878398</v>
      </c>
      <c r="D9" s="22">
        <v>47.4116674732023</v>
      </c>
      <c r="E9" s="15">
        <v>53.589963771069399</v>
      </c>
      <c r="F9" s="15">
        <v>59.768757665637999</v>
      </c>
      <c r="G9" s="22">
        <v>48.528808797881901</v>
      </c>
      <c r="H9" s="15">
        <v>51.1393137657317</v>
      </c>
      <c r="I9" s="15">
        <v>55.689978839757401</v>
      </c>
      <c r="J9" s="22">
        <v>47.331257561542799</v>
      </c>
      <c r="K9" s="15">
        <v>39.467653356812598</v>
      </c>
      <c r="L9" s="18" t="s">
        <v>73</v>
      </c>
      <c r="M9" s="24" t="s">
        <v>73</v>
      </c>
      <c r="N9" s="15">
        <v>42.770784602931101</v>
      </c>
      <c r="O9" s="18" t="s">
        <v>73</v>
      </c>
      <c r="P9" s="24" t="s">
        <v>73</v>
      </c>
    </row>
    <row r="10" spans="1:16" x14ac:dyDescent="0.35">
      <c r="A10" s="9" t="s">
        <v>187</v>
      </c>
      <c r="B10" s="15">
        <v>48.770363412717998</v>
      </c>
      <c r="C10" s="15">
        <v>52.791107083545498</v>
      </c>
      <c r="D10" s="22">
        <v>44.797345541590403</v>
      </c>
      <c r="E10" s="15">
        <v>51.160103620651498</v>
      </c>
      <c r="F10" s="15">
        <v>55.387265597163903</v>
      </c>
      <c r="G10" s="22">
        <v>47.021832794835397</v>
      </c>
      <c r="H10" s="15">
        <v>46.339767874330398</v>
      </c>
      <c r="I10" s="15">
        <v>49.275027601081597</v>
      </c>
      <c r="J10" s="22">
        <v>43.318492034046798</v>
      </c>
      <c r="K10" s="18" t="s">
        <v>73</v>
      </c>
      <c r="L10" s="18" t="s">
        <v>73</v>
      </c>
      <c r="M10" s="24" t="s">
        <v>73</v>
      </c>
      <c r="N10" s="15">
        <v>47.326147938193998</v>
      </c>
      <c r="O10" s="15">
        <v>72.441825074705406</v>
      </c>
      <c r="P10" s="24" t="s">
        <v>73</v>
      </c>
    </row>
    <row r="11" spans="1:16" ht="22" customHeight="1" x14ac:dyDescent="0.35">
      <c r="A11" s="19" t="s">
        <v>135</v>
      </c>
      <c r="B11" s="15">
        <v>51.819508115718598</v>
      </c>
      <c r="C11" s="15">
        <v>57.302516719906002</v>
      </c>
      <c r="D11" s="22">
        <v>47.446766051319798</v>
      </c>
      <c r="E11" s="15">
        <v>51.251218365391502</v>
      </c>
      <c r="F11" s="15">
        <v>57.520016647032399</v>
      </c>
      <c r="G11" s="22">
        <v>46.113590308658601</v>
      </c>
      <c r="H11" s="15">
        <v>53.375307894091598</v>
      </c>
      <c r="I11" s="15">
        <v>57.166684567970499</v>
      </c>
      <c r="J11" s="22">
        <v>50.336012274833898</v>
      </c>
      <c r="K11" s="15">
        <v>36.953220711507399</v>
      </c>
      <c r="L11" s="18" t="s">
        <v>73</v>
      </c>
      <c r="M11" s="24" t="s">
        <v>73</v>
      </c>
      <c r="N11" s="15">
        <v>39.162499795201697</v>
      </c>
      <c r="O11" s="15">
        <v>53.983879082809899</v>
      </c>
      <c r="P11" s="24" t="s">
        <v>73</v>
      </c>
    </row>
    <row r="12" spans="1:16" x14ac:dyDescent="0.35">
      <c r="A12" s="9" t="s">
        <v>188</v>
      </c>
      <c r="B12" s="15">
        <v>50.059570730192299</v>
      </c>
      <c r="C12" s="15">
        <v>56.404816479249703</v>
      </c>
      <c r="D12" s="22">
        <v>44.853675711547403</v>
      </c>
      <c r="E12" s="15">
        <v>49.369201826841497</v>
      </c>
      <c r="F12" s="15">
        <v>56.435593288246103</v>
      </c>
      <c r="G12" s="22">
        <v>43.451929558034898</v>
      </c>
      <c r="H12" s="15">
        <v>51.557758218175103</v>
      </c>
      <c r="I12" s="15">
        <v>56.482616942712902</v>
      </c>
      <c r="J12" s="22">
        <v>47.443880184162097</v>
      </c>
      <c r="K12" s="18" t="s">
        <v>73</v>
      </c>
      <c r="L12" s="18" t="s">
        <v>73</v>
      </c>
      <c r="M12" s="24" t="s">
        <v>73</v>
      </c>
      <c r="N12" s="15">
        <v>43.330785860233298</v>
      </c>
      <c r="O12" s="18" t="s">
        <v>73</v>
      </c>
      <c r="P12" s="24" t="s">
        <v>73</v>
      </c>
    </row>
    <row r="13" spans="1:16" x14ac:dyDescent="0.35">
      <c r="A13" s="9" t="s">
        <v>189</v>
      </c>
      <c r="B13" s="15">
        <v>55.049267990440903</v>
      </c>
      <c r="C13" s="15">
        <v>59.025916225330903</v>
      </c>
      <c r="D13" s="22">
        <v>52.0393738377171</v>
      </c>
      <c r="E13" s="15">
        <v>54.8026435538901</v>
      </c>
      <c r="F13" s="15">
        <v>59.637896829582701</v>
      </c>
      <c r="G13" s="22">
        <v>50.998069073255998</v>
      </c>
      <c r="H13" s="15">
        <v>56.680633624936</v>
      </c>
      <c r="I13" s="15">
        <v>58.4944970515742</v>
      </c>
      <c r="J13" s="22">
        <v>55.332161958086502</v>
      </c>
      <c r="K13" s="18" t="s">
        <v>73</v>
      </c>
      <c r="L13" s="18" t="s">
        <v>73</v>
      </c>
      <c r="M13" s="24" t="s">
        <v>73</v>
      </c>
      <c r="N13" s="18" t="s">
        <v>73</v>
      </c>
      <c r="O13" s="18" t="s">
        <v>73</v>
      </c>
      <c r="P13" s="24" t="s">
        <v>73</v>
      </c>
    </row>
    <row r="14" spans="1:16" ht="22" customHeight="1" x14ac:dyDescent="0.35">
      <c r="A14" s="19" t="s">
        <v>138</v>
      </c>
      <c r="B14" s="15">
        <v>50.507058536694601</v>
      </c>
      <c r="C14" s="15">
        <v>54.653404504888897</v>
      </c>
      <c r="D14" s="22">
        <v>47.106247468846902</v>
      </c>
      <c r="E14" s="15">
        <v>51.4852879412568</v>
      </c>
      <c r="F14" s="15">
        <v>55.3579249136043</v>
      </c>
      <c r="G14" s="22">
        <v>48.248338187863197</v>
      </c>
      <c r="H14" s="15">
        <v>49.899349274490099</v>
      </c>
      <c r="I14" s="15">
        <v>53.654864980050597</v>
      </c>
      <c r="J14" s="22">
        <v>46.812193863927803</v>
      </c>
      <c r="K14" s="15">
        <v>43.013307934471797</v>
      </c>
      <c r="L14" s="15">
        <v>60.693472037487403</v>
      </c>
      <c r="M14" s="22">
        <v>37.571921460037103</v>
      </c>
      <c r="N14" s="15">
        <v>44.640690673589702</v>
      </c>
      <c r="O14" s="15">
        <v>59.080762382379703</v>
      </c>
      <c r="P14" s="22">
        <v>33.330498044271202</v>
      </c>
    </row>
    <row r="15" spans="1:16" x14ac:dyDescent="0.35">
      <c r="A15" s="9" t="s">
        <v>190</v>
      </c>
      <c r="B15" s="15">
        <v>55.339346679632698</v>
      </c>
      <c r="C15" s="15">
        <v>60.791698143906302</v>
      </c>
      <c r="D15" s="22">
        <v>50.569320607448297</v>
      </c>
      <c r="E15" s="15">
        <v>56.308368505949701</v>
      </c>
      <c r="F15" s="15">
        <v>59.601036634500304</v>
      </c>
      <c r="G15" s="22">
        <v>53.410827035114302</v>
      </c>
      <c r="H15" s="15">
        <v>54.953878231358203</v>
      </c>
      <c r="I15" s="15">
        <v>62.269425470933903</v>
      </c>
      <c r="J15" s="22">
        <v>48.496160259986198</v>
      </c>
      <c r="K15" s="15">
        <v>46.382937104965102</v>
      </c>
      <c r="L15" s="18" t="s">
        <v>73</v>
      </c>
      <c r="M15" s="24" t="s">
        <v>73</v>
      </c>
      <c r="N15" s="15">
        <v>46.442436111520799</v>
      </c>
      <c r="O15" s="15">
        <v>53.812015984018998</v>
      </c>
      <c r="P15" s="24" t="s">
        <v>73</v>
      </c>
    </row>
    <row r="16" spans="1:16" x14ac:dyDescent="0.35">
      <c r="A16" s="9" t="s">
        <v>191</v>
      </c>
      <c r="B16" s="15">
        <v>47.7092186401186</v>
      </c>
      <c r="C16" s="15">
        <v>48.3264614147595</v>
      </c>
      <c r="D16" s="22">
        <v>47.210751481432098</v>
      </c>
      <c r="E16" s="15">
        <v>48.680106173679498</v>
      </c>
      <c r="F16" s="15">
        <v>49.488207779314997</v>
      </c>
      <c r="G16" s="22">
        <v>48.0228137561745</v>
      </c>
      <c r="H16" s="15">
        <v>46.938637178930598</v>
      </c>
      <c r="I16" s="15">
        <v>46.695236105926902</v>
      </c>
      <c r="J16" s="22">
        <v>47.1394974027369</v>
      </c>
      <c r="K16" s="15">
        <v>44.699029238995003</v>
      </c>
      <c r="L16" s="18" t="s">
        <v>73</v>
      </c>
      <c r="M16" s="24" t="s">
        <v>73</v>
      </c>
      <c r="N16" s="15">
        <v>42.762860983486398</v>
      </c>
      <c r="O16" s="15">
        <v>61.420795418400502</v>
      </c>
      <c r="P16" s="24" t="s">
        <v>73</v>
      </c>
    </row>
    <row r="17" spans="1:16" x14ac:dyDescent="0.35">
      <c r="A17" s="9" t="s">
        <v>192</v>
      </c>
      <c r="B17" s="15">
        <v>50.546712046612001</v>
      </c>
      <c r="C17" s="15">
        <v>57.9767922641715</v>
      </c>
      <c r="D17" s="22">
        <v>44.369314143721603</v>
      </c>
      <c r="E17" s="15">
        <v>52.707176913328503</v>
      </c>
      <c r="F17" s="15">
        <v>59.0962565709169</v>
      </c>
      <c r="G17" s="22">
        <v>47.275297669352099</v>
      </c>
      <c r="H17" s="15">
        <v>48.782853230274</v>
      </c>
      <c r="I17" s="15">
        <v>56.358889826138103</v>
      </c>
      <c r="J17" s="22">
        <v>42.574083692900203</v>
      </c>
      <c r="K17" s="18" t="s">
        <v>73</v>
      </c>
      <c r="L17" s="18" t="s">
        <v>73</v>
      </c>
      <c r="M17" s="24" t="s">
        <v>73</v>
      </c>
      <c r="N17" s="15">
        <v>47.210305394585497</v>
      </c>
      <c r="O17" s="15">
        <v>62.551899820679303</v>
      </c>
      <c r="P17" s="24" t="s">
        <v>73</v>
      </c>
    </row>
    <row r="18" spans="1:16" x14ac:dyDescent="0.35">
      <c r="A18" s="9" t="s">
        <v>193</v>
      </c>
      <c r="B18" s="15">
        <v>50.149233610625302</v>
      </c>
      <c r="C18" s="15">
        <v>51.967366958731802</v>
      </c>
      <c r="D18" s="22">
        <v>48.737761021406499</v>
      </c>
      <c r="E18" s="15">
        <v>49.266083162037297</v>
      </c>
      <c r="F18" s="15">
        <v>53.048729191656399</v>
      </c>
      <c r="G18" s="22">
        <v>46.209908796190099</v>
      </c>
      <c r="H18" s="15">
        <v>51.379231792852998</v>
      </c>
      <c r="I18" s="15">
        <v>50.827601151312301</v>
      </c>
      <c r="J18" s="22">
        <v>51.806954292494702</v>
      </c>
      <c r="K18" s="18" t="s">
        <v>73</v>
      </c>
      <c r="L18" s="18" t="s">
        <v>73</v>
      </c>
      <c r="M18" s="24" t="s">
        <v>73</v>
      </c>
      <c r="N18" s="15">
        <v>39.698636718788897</v>
      </c>
      <c r="O18" s="18" t="s">
        <v>73</v>
      </c>
      <c r="P18" s="24" t="s">
        <v>73</v>
      </c>
    </row>
    <row r="19" spans="1:16" ht="22" customHeight="1" x14ac:dyDescent="0.35">
      <c r="A19" s="19" t="s">
        <v>143</v>
      </c>
      <c r="B19" s="15">
        <v>50.519501425153997</v>
      </c>
      <c r="C19" s="15">
        <v>53.3413837574914</v>
      </c>
      <c r="D19" s="22">
        <v>48.172217345470301</v>
      </c>
      <c r="E19" s="15">
        <v>51.391281396700002</v>
      </c>
      <c r="F19" s="15">
        <v>53.982455699785604</v>
      </c>
      <c r="G19" s="22">
        <v>49.193962881534397</v>
      </c>
      <c r="H19" s="15">
        <v>50.122076926697197</v>
      </c>
      <c r="I19" s="15">
        <v>52.549786599730197</v>
      </c>
      <c r="J19" s="22">
        <v>48.049982186301698</v>
      </c>
      <c r="K19" s="15">
        <v>43.9244460315075</v>
      </c>
      <c r="L19" s="15">
        <v>60.746533193225403</v>
      </c>
      <c r="M19" s="22">
        <v>40.129211598223897</v>
      </c>
      <c r="N19" s="15">
        <v>42.582258811260402</v>
      </c>
      <c r="O19" s="15">
        <v>54.9613183143192</v>
      </c>
      <c r="P19" s="22">
        <v>35.786167400735799</v>
      </c>
    </row>
    <row r="20" spans="1:16" x14ac:dyDescent="0.35">
      <c r="A20" s="9" t="s">
        <v>194</v>
      </c>
      <c r="B20" s="15">
        <v>46.401062943399502</v>
      </c>
      <c r="C20" s="15">
        <v>47.0125525663885</v>
      </c>
      <c r="D20" s="22">
        <v>45.887323005175197</v>
      </c>
      <c r="E20" s="15">
        <v>47.435116148212501</v>
      </c>
      <c r="F20" s="15">
        <v>46.877940878199801</v>
      </c>
      <c r="G20" s="22">
        <v>47.913333948502299</v>
      </c>
      <c r="H20" s="15">
        <v>45.870383555055398</v>
      </c>
      <c r="I20" s="15">
        <v>46.653978210329399</v>
      </c>
      <c r="J20" s="22">
        <v>45.195982023536402</v>
      </c>
      <c r="K20" s="18" t="s">
        <v>73</v>
      </c>
      <c r="L20" s="18" t="s">
        <v>73</v>
      </c>
      <c r="M20" s="24" t="s">
        <v>73</v>
      </c>
      <c r="N20" s="18" t="s">
        <v>73</v>
      </c>
      <c r="O20" s="18" t="s">
        <v>73</v>
      </c>
      <c r="P20" s="24" t="s">
        <v>73</v>
      </c>
    </row>
    <row r="21" spans="1:16" x14ac:dyDescent="0.35">
      <c r="A21" s="9" t="s">
        <v>195</v>
      </c>
      <c r="B21" s="15">
        <v>50.344256431938497</v>
      </c>
      <c r="C21" s="15">
        <v>49.789613683131897</v>
      </c>
      <c r="D21" s="22">
        <v>50.788200829390298</v>
      </c>
      <c r="E21" s="15">
        <v>52.266923742074397</v>
      </c>
      <c r="F21" s="15">
        <v>51.630431709716902</v>
      </c>
      <c r="G21" s="22">
        <v>52.789218669300702</v>
      </c>
      <c r="H21" s="15">
        <v>48.761163310914299</v>
      </c>
      <c r="I21" s="15">
        <v>47.488429675855102</v>
      </c>
      <c r="J21" s="22">
        <v>49.803611150559199</v>
      </c>
      <c r="K21" s="18" t="s">
        <v>73</v>
      </c>
      <c r="L21" s="18" t="s">
        <v>73</v>
      </c>
      <c r="M21" s="24" t="s">
        <v>73</v>
      </c>
      <c r="N21" s="15">
        <v>45.017830624702903</v>
      </c>
      <c r="O21" s="18" t="s">
        <v>73</v>
      </c>
      <c r="P21" s="24" t="s">
        <v>73</v>
      </c>
    </row>
    <row r="22" spans="1:16" x14ac:dyDescent="0.35">
      <c r="A22" s="9" t="s">
        <v>196</v>
      </c>
      <c r="B22" s="15">
        <v>54.548891444267198</v>
      </c>
      <c r="C22" s="15">
        <v>55.705898959972998</v>
      </c>
      <c r="D22" s="22">
        <v>53.546681427843403</v>
      </c>
      <c r="E22" s="15">
        <v>54.356908228029297</v>
      </c>
      <c r="F22" s="15">
        <v>54.479450054920001</v>
      </c>
      <c r="G22" s="22">
        <v>54.248996198167703</v>
      </c>
      <c r="H22" s="15">
        <v>55.074429042515902</v>
      </c>
      <c r="I22" s="15">
        <v>57.208172573895297</v>
      </c>
      <c r="J22" s="22">
        <v>53.197054574571197</v>
      </c>
      <c r="K22" s="15">
        <v>59.509580770298101</v>
      </c>
      <c r="L22" s="18" t="s">
        <v>73</v>
      </c>
      <c r="M22" s="22">
        <v>60.117049705100499</v>
      </c>
      <c r="N22" s="15">
        <v>45.937541473211802</v>
      </c>
      <c r="O22" s="18" t="s">
        <v>73</v>
      </c>
      <c r="P22" s="22">
        <v>43.3087141018989</v>
      </c>
    </row>
    <row r="23" spans="1:16" x14ac:dyDescent="0.35">
      <c r="A23" s="9" t="s">
        <v>197</v>
      </c>
      <c r="B23" s="15">
        <v>48.121435972001201</v>
      </c>
      <c r="C23" s="15">
        <v>56.021504408374298</v>
      </c>
      <c r="D23" s="22">
        <v>41.998343198213497</v>
      </c>
      <c r="E23" s="15">
        <v>50.132617905646597</v>
      </c>
      <c r="F23" s="15">
        <v>59.150829917999999</v>
      </c>
      <c r="G23" s="22">
        <v>42.972893180741899</v>
      </c>
      <c r="H23" s="15">
        <v>46.894954635691903</v>
      </c>
      <c r="I23" s="15">
        <v>52.600834361598999</v>
      </c>
      <c r="J23" s="22">
        <v>42.293456128298502</v>
      </c>
      <c r="K23" s="15">
        <v>36.103392439986401</v>
      </c>
      <c r="L23" s="18" t="s">
        <v>73</v>
      </c>
      <c r="M23" s="24" t="s">
        <v>73</v>
      </c>
      <c r="N23" s="15">
        <v>39.072217841196498</v>
      </c>
      <c r="O23" s="15">
        <v>60.597413639100601</v>
      </c>
      <c r="P23" s="24" t="s">
        <v>73</v>
      </c>
    </row>
    <row r="24" spans="1:16" x14ac:dyDescent="0.35">
      <c r="A24" s="9" t="s">
        <v>198</v>
      </c>
      <c r="B24" s="15">
        <v>46.6748523294401</v>
      </c>
      <c r="C24" s="15">
        <v>52.025380696465099</v>
      </c>
      <c r="D24" s="22">
        <v>41.645671744222</v>
      </c>
      <c r="E24" s="15">
        <v>46.254936078010402</v>
      </c>
      <c r="F24" s="15">
        <v>53.786630474462797</v>
      </c>
      <c r="G24" s="22">
        <v>39.233734816671401</v>
      </c>
      <c r="H24" s="15">
        <v>47.598715488624897</v>
      </c>
      <c r="I24" s="15">
        <v>50.438896623736802</v>
      </c>
      <c r="J24" s="22">
        <v>44.819806546646397</v>
      </c>
      <c r="K24" s="18" t="s">
        <v>73</v>
      </c>
      <c r="L24" s="18" t="s">
        <v>73</v>
      </c>
      <c r="M24" s="24" t="s">
        <v>73</v>
      </c>
      <c r="N24" s="18" t="s">
        <v>73</v>
      </c>
      <c r="O24" s="18" t="s">
        <v>73</v>
      </c>
      <c r="P24" s="24" t="s">
        <v>73</v>
      </c>
    </row>
    <row r="25" spans="1:16" ht="22" customHeight="1" x14ac:dyDescent="0.35">
      <c r="A25" s="19" t="s">
        <v>149</v>
      </c>
      <c r="B25" s="15">
        <v>45.5313927069163</v>
      </c>
      <c r="C25" s="15">
        <v>49.813914943228802</v>
      </c>
      <c r="D25" s="22">
        <v>41.9090451652417</v>
      </c>
      <c r="E25" s="15">
        <v>47.242656504903401</v>
      </c>
      <c r="F25" s="15">
        <v>51.265624036853602</v>
      </c>
      <c r="G25" s="22">
        <v>43.7731647124346</v>
      </c>
      <c r="H25" s="15">
        <v>44.111565610849098</v>
      </c>
      <c r="I25" s="15">
        <v>48.093103887871401</v>
      </c>
      <c r="J25" s="22">
        <v>40.7081026298832</v>
      </c>
      <c r="K25" s="15">
        <v>38.6490207824043</v>
      </c>
      <c r="L25" s="15">
        <v>54.921444324821799</v>
      </c>
      <c r="M25" s="22">
        <v>34.631033660742602</v>
      </c>
      <c r="N25" s="15">
        <v>42.316223005230498</v>
      </c>
      <c r="O25" s="15">
        <v>52.623661111107502</v>
      </c>
      <c r="P25" s="22">
        <v>33.168258710017703</v>
      </c>
    </row>
    <row r="26" spans="1:16" x14ac:dyDescent="0.35">
      <c r="A26" s="9" t="s">
        <v>199</v>
      </c>
      <c r="B26" s="15">
        <v>44.972721027512002</v>
      </c>
      <c r="C26" s="15">
        <v>52.195012659063799</v>
      </c>
      <c r="D26" s="22">
        <v>39.004857632441897</v>
      </c>
      <c r="E26" s="15">
        <v>46.482911418982802</v>
      </c>
      <c r="F26" s="15">
        <v>54.233189767789199</v>
      </c>
      <c r="G26" s="22">
        <v>40.105244541611299</v>
      </c>
      <c r="H26" s="15">
        <v>43.6382510881485</v>
      </c>
      <c r="I26" s="15">
        <v>49.609712250311603</v>
      </c>
      <c r="J26" s="22">
        <v>38.612454263009802</v>
      </c>
      <c r="K26" s="15">
        <v>39.0762889316007</v>
      </c>
      <c r="L26" s="18" t="s">
        <v>73</v>
      </c>
      <c r="M26" s="22">
        <v>34.005578014272601</v>
      </c>
      <c r="N26" s="15">
        <v>44.441178123691003</v>
      </c>
      <c r="O26" s="15">
        <v>60.029118849521403</v>
      </c>
      <c r="P26" s="24" t="s">
        <v>73</v>
      </c>
    </row>
    <row r="27" spans="1:16" x14ac:dyDescent="0.35">
      <c r="A27" s="9" t="s">
        <v>200</v>
      </c>
      <c r="B27" s="15">
        <v>50.446402864991398</v>
      </c>
      <c r="C27" s="15">
        <v>56.611941759517102</v>
      </c>
      <c r="D27" s="22">
        <v>44.433859940455598</v>
      </c>
      <c r="E27" s="15">
        <v>51.869978162036197</v>
      </c>
      <c r="F27" s="15">
        <v>56.335280932847503</v>
      </c>
      <c r="G27" s="22">
        <v>47.345454803139397</v>
      </c>
      <c r="H27" s="15">
        <v>49.481032120132198</v>
      </c>
      <c r="I27" s="15">
        <v>56.713192754115198</v>
      </c>
      <c r="J27" s="22">
        <v>42.365920314658403</v>
      </c>
      <c r="K27" s="18" t="s">
        <v>73</v>
      </c>
      <c r="L27" s="18" t="s">
        <v>73</v>
      </c>
      <c r="M27" s="24" t="s">
        <v>73</v>
      </c>
      <c r="N27" s="18" t="s">
        <v>73</v>
      </c>
      <c r="O27" s="18" t="s">
        <v>73</v>
      </c>
      <c r="P27" s="24" t="s">
        <v>73</v>
      </c>
    </row>
    <row r="28" spans="1:16" x14ac:dyDescent="0.35">
      <c r="A28" s="9" t="s">
        <v>201</v>
      </c>
      <c r="B28" s="15">
        <v>46.599249265255899</v>
      </c>
      <c r="C28" s="15">
        <v>49.9449299369874</v>
      </c>
      <c r="D28" s="22">
        <v>43.974342243061301</v>
      </c>
      <c r="E28" s="15">
        <v>46.866326739835301</v>
      </c>
      <c r="F28" s="15">
        <v>49.9498821971262</v>
      </c>
      <c r="G28" s="22">
        <v>44.369820826479398</v>
      </c>
      <c r="H28" s="15">
        <v>46.717764412543602</v>
      </c>
      <c r="I28" s="15">
        <v>49.922942160227898</v>
      </c>
      <c r="J28" s="22">
        <v>44.141113426189598</v>
      </c>
      <c r="K28" s="15">
        <v>37.520125656690198</v>
      </c>
      <c r="L28" s="18" t="s">
        <v>73</v>
      </c>
      <c r="M28" s="24" t="s">
        <v>73</v>
      </c>
      <c r="N28" s="15">
        <v>46.309231331046199</v>
      </c>
      <c r="O28" s="15">
        <v>49.372666846949102</v>
      </c>
      <c r="P28" s="22">
        <v>44.539287875804</v>
      </c>
    </row>
    <row r="29" spans="1:16" x14ac:dyDescent="0.35">
      <c r="A29" s="9" t="s">
        <v>202</v>
      </c>
      <c r="B29" s="15">
        <v>48.872476759403497</v>
      </c>
      <c r="C29" s="15">
        <v>54.353913766733903</v>
      </c>
      <c r="D29" s="22">
        <v>43.948196278976702</v>
      </c>
      <c r="E29" s="15">
        <v>49.789336343731598</v>
      </c>
      <c r="F29" s="15">
        <v>55.194121631616603</v>
      </c>
      <c r="G29" s="22">
        <v>44.736725609011998</v>
      </c>
      <c r="H29" s="15">
        <v>48.377782515320398</v>
      </c>
      <c r="I29" s="15">
        <v>53.048447454085697</v>
      </c>
      <c r="J29" s="22">
        <v>44.313388241195099</v>
      </c>
      <c r="K29" s="15">
        <v>37.878462918007003</v>
      </c>
      <c r="L29" s="18" t="s">
        <v>73</v>
      </c>
      <c r="M29" s="24" t="s">
        <v>73</v>
      </c>
      <c r="N29" s="15">
        <v>47.896046227019802</v>
      </c>
      <c r="O29" s="15">
        <v>56.479772677206498</v>
      </c>
      <c r="P29" s="24" t="s">
        <v>73</v>
      </c>
    </row>
    <row r="30" spans="1:16" x14ac:dyDescent="0.35">
      <c r="A30" s="11" t="s">
        <v>203</v>
      </c>
      <c r="B30" s="16">
        <v>42.338768852387702</v>
      </c>
      <c r="C30" s="16">
        <v>42.645494312773501</v>
      </c>
      <c r="D30" s="23">
        <v>42.0816583815581</v>
      </c>
      <c r="E30" s="16">
        <v>45.513414560830597</v>
      </c>
      <c r="F30" s="16">
        <v>45.257948043620601</v>
      </c>
      <c r="G30" s="23">
        <v>45.731975505488997</v>
      </c>
      <c r="H30" s="16">
        <v>39.431328178756701</v>
      </c>
      <c r="I30" s="16">
        <v>40.098462450630102</v>
      </c>
      <c r="J30" s="23">
        <v>38.864580210640703</v>
      </c>
      <c r="K30" s="16">
        <v>39.231112662299097</v>
      </c>
      <c r="L30" s="21" t="s">
        <v>73</v>
      </c>
      <c r="M30" s="25" t="s">
        <v>73</v>
      </c>
      <c r="N30" s="16">
        <v>34.529481207106002</v>
      </c>
      <c r="O30" s="21" t="s">
        <v>73</v>
      </c>
      <c r="P30" s="23">
        <v>32.554306098482698</v>
      </c>
    </row>
    <row r="31" spans="1:16" ht="30" customHeight="1" x14ac:dyDescent="0.35">
      <c r="A31" t="s">
        <v>162</v>
      </c>
    </row>
    <row r="32" spans="1:16" x14ac:dyDescent="0.35">
      <c r="A32" t="s">
        <v>163</v>
      </c>
    </row>
    <row r="33" spans="1:1" x14ac:dyDescent="0.35">
      <c r="A33" t="s">
        <v>164</v>
      </c>
    </row>
    <row r="34" spans="1:1" x14ac:dyDescent="0.35">
      <c r="A34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68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x14ac:dyDescent="0.35">
      <c r="A3" s="9" t="s">
        <v>209</v>
      </c>
      <c r="B3" s="15">
        <v>1.90207180532728</v>
      </c>
      <c r="C3" s="15">
        <v>3.0105664555192999</v>
      </c>
      <c r="D3" s="22">
        <v>0.986012198850994</v>
      </c>
      <c r="E3" s="15">
        <v>1.9748811669798401</v>
      </c>
      <c r="F3" s="15">
        <v>3.0504184456683698</v>
      </c>
      <c r="G3" s="22">
        <v>1.0726810536207201</v>
      </c>
      <c r="H3" s="15">
        <v>1.80426450750964</v>
      </c>
      <c r="I3" s="15">
        <v>2.949107935931</v>
      </c>
      <c r="J3" s="22">
        <v>0.84195863891511602</v>
      </c>
      <c r="K3" s="15">
        <v>2.5972825625814502</v>
      </c>
      <c r="L3" s="18" t="s">
        <v>73</v>
      </c>
      <c r="M3" s="24" t="s">
        <v>73</v>
      </c>
      <c r="N3" s="15">
        <v>1.96911575724967</v>
      </c>
      <c r="O3" s="15">
        <v>3.3200750193387698</v>
      </c>
      <c r="P3" s="24" t="s">
        <v>73</v>
      </c>
    </row>
    <row r="4" spans="1:16" x14ac:dyDescent="0.35">
      <c r="A4" s="9" t="s">
        <v>210</v>
      </c>
      <c r="B4" s="15">
        <v>9.6614135791084994</v>
      </c>
      <c r="C4" s="15">
        <v>7.1255510456730304</v>
      </c>
      <c r="D4" s="22">
        <v>11.757049524716701</v>
      </c>
      <c r="E4" s="15">
        <v>10.0439873980319</v>
      </c>
      <c r="F4" s="15">
        <v>7.19247106872111</v>
      </c>
      <c r="G4" s="22">
        <v>12.435943870880999</v>
      </c>
      <c r="H4" s="15">
        <v>9.4749034471691296</v>
      </c>
      <c r="I4" s="15">
        <v>7.0495994617728703</v>
      </c>
      <c r="J4" s="22">
        <v>11.513509076840901</v>
      </c>
      <c r="K4" s="15">
        <v>6.6704605270811896</v>
      </c>
      <c r="L4" s="18" t="s">
        <v>73</v>
      </c>
      <c r="M4" s="22">
        <v>6.56859060055291</v>
      </c>
      <c r="N4" s="15">
        <v>6.5491461086789302</v>
      </c>
      <c r="O4" s="15">
        <v>7.2851646617325096</v>
      </c>
      <c r="P4" s="22">
        <v>6.0168359667361102</v>
      </c>
    </row>
    <row r="5" spans="1:16" x14ac:dyDescent="0.35">
      <c r="A5" s="9" t="s">
        <v>211</v>
      </c>
      <c r="B5" s="15">
        <v>7.6432491092914301</v>
      </c>
      <c r="C5" s="15">
        <v>2.51331361623591</v>
      </c>
      <c r="D5" s="22">
        <v>11.882626077148799</v>
      </c>
      <c r="E5" s="15">
        <v>7.7646388385176497</v>
      </c>
      <c r="F5" s="15">
        <v>2.6685492974356499</v>
      </c>
      <c r="G5" s="22">
        <v>12.039425638338001</v>
      </c>
      <c r="H5" s="15">
        <v>7.53356980929843</v>
      </c>
      <c r="I5" s="15">
        <v>2.3436768574839602</v>
      </c>
      <c r="J5" s="22">
        <v>11.895969348766601</v>
      </c>
      <c r="K5" s="15">
        <v>9.5492106917969295</v>
      </c>
      <c r="L5" s="18" t="s">
        <v>73</v>
      </c>
      <c r="M5" s="22">
        <v>11.391877560363699</v>
      </c>
      <c r="N5" s="15">
        <v>6.0740864275055699</v>
      </c>
      <c r="O5" s="18" t="s">
        <v>73</v>
      </c>
      <c r="P5" s="22">
        <v>8.4674012948458905</v>
      </c>
    </row>
    <row r="6" spans="1:16" x14ac:dyDescent="0.35">
      <c r="A6" s="9" t="s">
        <v>212</v>
      </c>
      <c r="B6" s="15">
        <v>12.950828808395</v>
      </c>
      <c r="C6" s="15">
        <v>11.144440625868</v>
      </c>
      <c r="D6" s="22">
        <v>14.4436273955082</v>
      </c>
      <c r="E6" s="15">
        <v>15.6636944056372</v>
      </c>
      <c r="F6" s="15">
        <v>11.934797740955901</v>
      </c>
      <c r="G6" s="22">
        <v>18.791629680630301</v>
      </c>
      <c r="H6" s="15">
        <v>10.257228167155301</v>
      </c>
      <c r="I6" s="15">
        <v>10.156933820634499</v>
      </c>
      <c r="J6" s="22">
        <v>10.3415312568597</v>
      </c>
      <c r="K6" s="15">
        <v>10.599765548796499</v>
      </c>
      <c r="L6" s="15">
        <v>13.902131609175299</v>
      </c>
      <c r="M6" s="22">
        <v>9.7670805438716393</v>
      </c>
      <c r="N6" s="15">
        <v>10.854626235565799</v>
      </c>
      <c r="O6" s="15">
        <v>14.3063212234192</v>
      </c>
      <c r="P6" s="22">
        <v>8.3582594778193808</v>
      </c>
    </row>
    <row r="7" spans="1:16" x14ac:dyDescent="0.35">
      <c r="A7" s="9" t="s">
        <v>213</v>
      </c>
      <c r="B7" s="15">
        <v>1.11469054239633</v>
      </c>
      <c r="C7" s="15">
        <v>1.79057519085619</v>
      </c>
      <c r="D7" s="22">
        <v>0.55613969599915902</v>
      </c>
      <c r="E7" s="15">
        <v>1.25108395791609</v>
      </c>
      <c r="F7" s="15">
        <v>1.9014272175800799</v>
      </c>
      <c r="G7" s="22">
        <v>0.70555218117783203</v>
      </c>
      <c r="H7" s="15">
        <v>0.94421268588306895</v>
      </c>
      <c r="I7" s="15">
        <v>1.64601297906665</v>
      </c>
      <c r="J7" s="22">
        <v>0.35430971404772899</v>
      </c>
      <c r="K7" s="18" t="s">
        <v>73</v>
      </c>
      <c r="L7" s="18" t="s">
        <v>73</v>
      </c>
      <c r="M7" s="24" t="s">
        <v>73</v>
      </c>
      <c r="N7" s="18" t="s">
        <v>73</v>
      </c>
      <c r="O7" s="18" t="s">
        <v>73</v>
      </c>
      <c r="P7" s="24" t="s">
        <v>73</v>
      </c>
    </row>
    <row r="8" spans="1:16" x14ac:dyDescent="0.35">
      <c r="A8" s="9" t="s">
        <v>214</v>
      </c>
      <c r="B8" s="15">
        <v>0.74390752112428904</v>
      </c>
      <c r="C8" s="15">
        <v>0.94685182302198001</v>
      </c>
      <c r="D8" s="22">
        <v>0.57619441822316297</v>
      </c>
      <c r="E8" s="15">
        <v>0.87520845308998296</v>
      </c>
      <c r="F8" s="15">
        <v>1.0394919635588999</v>
      </c>
      <c r="G8" s="22">
        <v>0.73740141961474903</v>
      </c>
      <c r="H8" s="15">
        <v>0.59048947427330101</v>
      </c>
      <c r="I8" s="15">
        <v>0.84811975746755996</v>
      </c>
      <c r="J8" s="22">
        <v>0.37393660137314699</v>
      </c>
      <c r="K8" s="18" t="s">
        <v>73</v>
      </c>
      <c r="L8" s="18" t="s">
        <v>73</v>
      </c>
      <c r="M8" s="24" t="s">
        <v>73</v>
      </c>
      <c r="N8" s="18" t="s">
        <v>73</v>
      </c>
      <c r="O8" s="18" t="s">
        <v>73</v>
      </c>
      <c r="P8" s="24" t="s">
        <v>73</v>
      </c>
    </row>
    <row r="9" spans="1:16" x14ac:dyDescent="0.35">
      <c r="A9" s="9" t="s">
        <v>215</v>
      </c>
      <c r="B9" s="15">
        <v>0.93591155050893504</v>
      </c>
      <c r="C9" s="15">
        <v>1.2163820293368099</v>
      </c>
      <c r="D9" s="22">
        <v>0.70413084104067702</v>
      </c>
      <c r="E9" s="15">
        <v>0.98370271964922196</v>
      </c>
      <c r="F9" s="15">
        <v>1.2266453806681501</v>
      </c>
      <c r="G9" s="22">
        <v>0.77991350596589504</v>
      </c>
      <c r="H9" s="15">
        <v>0.85415526579703005</v>
      </c>
      <c r="I9" s="15">
        <v>1.1987938731549199</v>
      </c>
      <c r="J9" s="22">
        <v>0.56446695893216803</v>
      </c>
      <c r="K9" s="18" t="s">
        <v>73</v>
      </c>
      <c r="L9" s="18" t="s">
        <v>73</v>
      </c>
      <c r="M9" s="24" t="s">
        <v>73</v>
      </c>
      <c r="N9" s="15">
        <v>1.1133318964607799</v>
      </c>
      <c r="O9" s="18" t="s">
        <v>73</v>
      </c>
      <c r="P9" s="24" t="s">
        <v>73</v>
      </c>
    </row>
    <row r="10" spans="1:16" x14ac:dyDescent="0.35">
      <c r="A10" s="9" t="s">
        <v>216</v>
      </c>
      <c r="B10" s="15">
        <v>1.2446848439082601</v>
      </c>
      <c r="C10" s="15">
        <v>0.90148530137367899</v>
      </c>
      <c r="D10" s="22">
        <v>1.52830483054745</v>
      </c>
      <c r="E10" s="15">
        <v>1.5337196970839899</v>
      </c>
      <c r="F10" s="15">
        <v>1.2159563581791</v>
      </c>
      <c r="G10" s="22">
        <v>1.80027123933359</v>
      </c>
      <c r="H10" s="15">
        <v>0.91355656194247203</v>
      </c>
      <c r="I10" s="15">
        <v>0.55465617833135294</v>
      </c>
      <c r="J10" s="22">
        <v>1.2152327010683699</v>
      </c>
      <c r="K10" s="18" t="s">
        <v>73</v>
      </c>
      <c r="L10" s="18" t="s">
        <v>73</v>
      </c>
      <c r="M10" s="24" t="s">
        <v>73</v>
      </c>
      <c r="N10" s="15">
        <v>1.4824686669504901</v>
      </c>
      <c r="O10" s="18" t="s">
        <v>73</v>
      </c>
      <c r="P10" s="24" t="s">
        <v>73</v>
      </c>
    </row>
    <row r="11" spans="1:16" x14ac:dyDescent="0.35">
      <c r="A11" s="9" t="s">
        <v>217</v>
      </c>
      <c r="B11" s="15">
        <v>1.5255837415087501</v>
      </c>
      <c r="C11" s="15">
        <v>2.2648808511726299</v>
      </c>
      <c r="D11" s="22">
        <v>0.91462885847847197</v>
      </c>
      <c r="E11" s="15">
        <v>1.6392231470823599</v>
      </c>
      <c r="F11" s="15">
        <v>2.3123189918084202</v>
      </c>
      <c r="G11" s="22">
        <v>1.0746056675712099</v>
      </c>
      <c r="H11" s="15">
        <v>1.40344159765981</v>
      </c>
      <c r="I11" s="15">
        <v>2.2464604232583101</v>
      </c>
      <c r="J11" s="22">
        <v>0.69483643553056795</v>
      </c>
      <c r="K11" s="15">
        <v>2.3600029395097999</v>
      </c>
      <c r="L11" s="18" t="s">
        <v>73</v>
      </c>
      <c r="M11" s="24" t="s">
        <v>73</v>
      </c>
      <c r="N11" s="18" t="s">
        <v>73</v>
      </c>
      <c r="O11" s="18" t="s">
        <v>73</v>
      </c>
      <c r="P11" s="24" t="s">
        <v>73</v>
      </c>
    </row>
    <row r="12" spans="1:16" x14ac:dyDescent="0.35">
      <c r="A12" s="9" t="s">
        <v>218</v>
      </c>
      <c r="B12" s="15">
        <v>0.79365793232437898</v>
      </c>
      <c r="C12" s="15">
        <v>1.09895699371936</v>
      </c>
      <c r="D12" s="22">
        <v>0.54135889056480302</v>
      </c>
      <c r="E12" s="15">
        <v>0.87537110553484598</v>
      </c>
      <c r="F12" s="15">
        <v>1.11207525739103</v>
      </c>
      <c r="G12" s="22">
        <v>0.67681498212680802</v>
      </c>
      <c r="H12" s="15">
        <v>0.66095584128282203</v>
      </c>
      <c r="I12" s="15">
        <v>1.06431516998858</v>
      </c>
      <c r="J12" s="22">
        <v>0.321909435870741</v>
      </c>
      <c r="K12" s="18" t="s">
        <v>73</v>
      </c>
      <c r="L12" s="18" t="s">
        <v>73</v>
      </c>
      <c r="M12" s="24" t="s">
        <v>73</v>
      </c>
      <c r="N12" s="18" t="s">
        <v>73</v>
      </c>
      <c r="O12" s="18" t="s">
        <v>73</v>
      </c>
      <c r="P12" s="24" t="s">
        <v>73</v>
      </c>
    </row>
    <row r="13" spans="1:16" x14ac:dyDescent="0.35">
      <c r="A13" s="9" t="s">
        <v>219</v>
      </c>
      <c r="B13" s="15">
        <v>0.82747420445404496</v>
      </c>
      <c r="C13" s="15">
        <v>1.02820745317175</v>
      </c>
      <c r="D13" s="22">
        <v>0.66158831515797101</v>
      </c>
      <c r="E13" s="15">
        <v>0.38874621416126798</v>
      </c>
      <c r="F13" s="15">
        <v>0.41562579387287701</v>
      </c>
      <c r="G13" s="22">
        <v>0.36619863692393501</v>
      </c>
      <c r="H13" s="15">
        <v>1.22753303220276</v>
      </c>
      <c r="I13" s="15">
        <v>1.6403257197155401</v>
      </c>
      <c r="J13" s="22">
        <v>0.88055735339381302</v>
      </c>
      <c r="K13" s="18" t="s">
        <v>73</v>
      </c>
      <c r="L13" s="18" t="s">
        <v>73</v>
      </c>
      <c r="M13" s="24" t="s">
        <v>73</v>
      </c>
      <c r="N13" s="15">
        <v>1.2388153245895701</v>
      </c>
      <c r="O13" s="18" t="s">
        <v>73</v>
      </c>
      <c r="P13" s="24" t="s">
        <v>73</v>
      </c>
    </row>
    <row r="14" spans="1:16" x14ac:dyDescent="0.35">
      <c r="A14" s="9" t="s">
        <v>220</v>
      </c>
      <c r="B14" s="15">
        <v>2.0447968472935401</v>
      </c>
      <c r="C14" s="15">
        <v>2.7955559225610198</v>
      </c>
      <c r="D14" s="22">
        <v>1.4243697997395499</v>
      </c>
      <c r="E14" s="15">
        <v>2.02283552377633</v>
      </c>
      <c r="F14" s="15">
        <v>2.7426857503737798</v>
      </c>
      <c r="G14" s="22">
        <v>1.4189987540925</v>
      </c>
      <c r="H14" s="15">
        <v>2.05730129678915</v>
      </c>
      <c r="I14" s="15">
        <v>2.8513306903063702</v>
      </c>
      <c r="J14" s="22">
        <v>1.3898745323521999</v>
      </c>
      <c r="K14" s="15">
        <v>2.3956391690765901</v>
      </c>
      <c r="L14" s="18" t="s">
        <v>73</v>
      </c>
      <c r="M14" s="24" t="s">
        <v>73</v>
      </c>
      <c r="N14" s="15">
        <v>2.07294161075817</v>
      </c>
      <c r="O14" s="18" t="s">
        <v>73</v>
      </c>
      <c r="P14" s="24" t="s">
        <v>73</v>
      </c>
    </row>
    <row r="15" spans="1:16" x14ac:dyDescent="0.35">
      <c r="A15" s="9" t="s">
        <v>221</v>
      </c>
      <c r="B15" s="15">
        <v>9.9123946879888294</v>
      </c>
      <c r="C15" s="15">
        <v>11.2067927842168</v>
      </c>
      <c r="D15" s="22">
        <v>8.8427045361700394</v>
      </c>
      <c r="E15" s="15">
        <v>11.6709119340239</v>
      </c>
      <c r="F15" s="15">
        <v>12.232041491866999</v>
      </c>
      <c r="G15" s="22">
        <v>11.200215882174801</v>
      </c>
      <c r="H15" s="15">
        <v>8.2202302018764808</v>
      </c>
      <c r="I15" s="15">
        <v>10.1526672541287</v>
      </c>
      <c r="J15" s="22">
        <v>6.5959071984802602</v>
      </c>
      <c r="K15" s="15">
        <v>7.7096714826269004</v>
      </c>
      <c r="L15" s="15">
        <v>11.5368928893286</v>
      </c>
      <c r="M15" s="22">
        <v>6.7446452506402297</v>
      </c>
      <c r="N15" s="15">
        <v>7.7310067819861796</v>
      </c>
      <c r="O15" s="15">
        <v>10.591711140729201</v>
      </c>
      <c r="P15" s="22">
        <v>5.6620617303414704</v>
      </c>
    </row>
    <row r="16" spans="1:16" x14ac:dyDescent="0.35">
      <c r="A16" s="9" t="s">
        <v>222</v>
      </c>
      <c r="B16" s="15">
        <v>0.37203131627804897</v>
      </c>
      <c r="C16" s="15">
        <v>0.51767803332524298</v>
      </c>
      <c r="D16" s="22">
        <v>0.25166891824599502</v>
      </c>
      <c r="E16" s="15">
        <v>0.465663411904358</v>
      </c>
      <c r="F16" s="15">
        <v>0.66648347550159903</v>
      </c>
      <c r="G16" s="22">
        <v>0.29720817773233499</v>
      </c>
      <c r="H16" s="15">
        <v>0.244669779700186</v>
      </c>
      <c r="I16" s="15">
        <v>0.354907746920883</v>
      </c>
      <c r="J16" s="22">
        <v>0.152008512521768</v>
      </c>
      <c r="K16" s="18" t="s">
        <v>73</v>
      </c>
      <c r="L16" s="18" t="s">
        <v>73</v>
      </c>
      <c r="M16" s="24" t="s">
        <v>73</v>
      </c>
      <c r="N16" s="18" t="s">
        <v>73</v>
      </c>
      <c r="O16" s="18" t="s">
        <v>73</v>
      </c>
      <c r="P16" s="24" t="s">
        <v>73</v>
      </c>
    </row>
    <row r="17" spans="1:16" x14ac:dyDescent="0.35">
      <c r="A17" s="9" t="s">
        <v>223</v>
      </c>
      <c r="B17" s="15">
        <v>2.41239215565317</v>
      </c>
      <c r="C17" s="15">
        <v>3.8183154593800799</v>
      </c>
      <c r="D17" s="22">
        <v>1.2505376098285299</v>
      </c>
      <c r="E17" s="15">
        <v>2.4961960313030001</v>
      </c>
      <c r="F17" s="15">
        <v>3.9147985373104199</v>
      </c>
      <c r="G17" s="22">
        <v>1.30622022377725</v>
      </c>
      <c r="H17" s="15">
        <v>2.3359967329644502</v>
      </c>
      <c r="I17" s="15">
        <v>3.7355993886435002</v>
      </c>
      <c r="J17" s="22">
        <v>1.15955127690971</v>
      </c>
      <c r="K17" s="15">
        <v>3.16252258404832</v>
      </c>
      <c r="L17" s="18" t="s">
        <v>73</v>
      </c>
      <c r="M17" s="24" t="s">
        <v>73</v>
      </c>
      <c r="N17" s="15">
        <v>1.6895469070953899</v>
      </c>
      <c r="O17" s="18" t="s">
        <v>73</v>
      </c>
      <c r="P17" s="24" t="s">
        <v>73</v>
      </c>
    </row>
    <row r="18" spans="1:16" x14ac:dyDescent="0.35">
      <c r="A18" s="9" t="s">
        <v>224</v>
      </c>
      <c r="B18" s="15">
        <v>7.6260250310764901</v>
      </c>
      <c r="C18" s="15">
        <v>11.5112577883051</v>
      </c>
      <c r="D18" s="22">
        <v>4.4152699858996503</v>
      </c>
      <c r="E18" s="15">
        <v>5.79608369377525</v>
      </c>
      <c r="F18" s="15">
        <v>10.1410847391562</v>
      </c>
      <c r="G18" s="22">
        <v>2.1513374693876401</v>
      </c>
      <c r="H18" s="15">
        <v>9.5314115441041807</v>
      </c>
      <c r="I18" s="15">
        <v>12.8609294948269</v>
      </c>
      <c r="J18" s="22">
        <v>6.7327627646904302</v>
      </c>
      <c r="K18" s="15">
        <v>7.9021339990135298</v>
      </c>
      <c r="L18" s="15">
        <v>15.1694177167233</v>
      </c>
      <c r="M18" s="22">
        <v>6.06970292758424</v>
      </c>
      <c r="N18" s="15">
        <v>7.8085211873712703</v>
      </c>
      <c r="O18" s="15">
        <v>12.609974109567499</v>
      </c>
      <c r="P18" s="22">
        <v>4.3359700187325503</v>
      </c>
    </row>
    <row r="19" spans="1:16" x14ac:dyDescent="0.35">
      <c r="A19" s="9" t="s">
        <v>225</v>
      </c>
      <c r="B19" s="15">
        <v>13.444610326324</v>
      </c>
      <c r="C19" s="15">
        <v>14.9543552642932</v>
      </c>
      <c r="D19" s="22">
        <v>12.1969576168446</v>
      </c>
      <c r="E19" s="15">
        <v>14.49598777382</v>
      </c>
      <c r="F19" s="15">
        <v>15.6804754915469</v>
      </c>
      <c r="G19" s="22">
        <v>13.5023960365733</v>
      </c>
      <c r="H19" s="15">
        <v>12.4005481792175</v>
      </c>
      <c r="I19" s="15">
        <v>14.0617826565767</v>
      </c>
      <c r="J19" s="22">
        <v>11.004186330087901</v>
      </c>
      <c r="K19" s="15">
        <v>13.6579294383003</v>
      </c>
      <c r="L19" s="15">
        <v>21.362777567561</v>
      </c>
      <c r="M19" s="22">
        <v>11.7151673746292</v>
      </c>
      <c r="N19" s="15">
        <v>11.9500145911171</v>
      </c>
      <c r="O19" s="15">
        <v>16.359052599312399</v>
      </c>
      <c r="P19" s="22">
        <v>8.7612693641977106</v>
      </c>
    </row>
    <row r="20" spans="1:16" x14ac:dyDescent="0.35">
      <c r="A20" s="9" t="s">
        <v>226</v>
      </c>
      <c r="B20" s="15">
        <v>0.46537175562595501</v>
      </c>
      <c r="C20" s="15">
        <v>0.72405190293089206</v>
      </c>
      <c r="D20" s="22">
        <v>0.25159856880693299</v>
      </c>
      <c r="E20" s="15">
        <v>0.54695701712399503</v>
      </c>
      <c r="F20" s="15">
        <v>0.85173440360841601</v>
      </c>
      <c r="G20" s="22">
        <v>0.291298568008378</v>
      </c>
      <c r="H20" s="15">
        <v>0.35199565400126998</v>
      </c>
      <c r="I20" s="15">
        <v>0.58452380764084999</v>
      </c>
      <c r="J20" s="22">
        <v>0.15654254547500701</v>
      </c>
      <c r="K20" s="18" t="s">
        <v>73</v>
      </c>
      <c r="L20" s="18" t="s">
        <v>73</v>
      </c>
      <c r="M20" s="24" t="s">
        <v>73</v>
      </c>
      <c r="N20" s="18" t="s">
        <v>73</v>
      </c>
      <c r="O20" s="18" t="s">
        <v>73</v>
      </c>
      <c r="P20" s="24" t="s">
        <v>73</v>
      </c>
    </row>
    <row r="21" spans="1:16" x14ac:dyDescent="0.35">
      <c r="A21" s="9" t="s">
        <v>227</v>
      </c>
      <c r="B21" s="15">
        <v>5.0151953745656197</v>
      </c>
      <c r="C21" s="15">
        <v>4.7612494716081599</v>
      </c>
      <c r="D21" s="22">
        <v>5.2250561834465401</v>
      </c>
      <c r="E21" s="15">
        <v>4.1472375553851002</v>
      </c>
      <c r="F21" s="15">
        <v>5.2630242213466403</v>
      </c>
      <c r="G21" s="22">
        <v>3.2112747798850498</v>
      </c>
      <c r="H21" s="15">
        <v>5.9692352266114703</v>
      </c>
      <c r="I21" s="15">
        <v>4.2307077148497401</v>
      </c>
      <c r="J21" s="22">
        <v>7.4305662573431404</v>
      </c>
      <c r="K21" s="15">
        <v>5.2929242936113399</v>
      </c>
      <c r="L21" s="18" t="s">
        <v>73</v>
      </c>
      <c r="M21" s="22">
        <v>5.1047835406997502</v>
      </c>
      <c r="N21" s="15">
        <v>3.8576782139261301</v>
      </c>
      <c r="O21" s="15">
        <v>4.4991654929064602</v>
      </c>
      <c r="P21" s="22">
        <v>3.39373585389751</v>
      </c>
    </row>
    <row r="22" spans="1:16" x14ac:dyDescent="0.35">
      <c r="A22" s="9" t="s">
        <v>228</v>
      </c>
      <c r="B22" s="15">
        <v>0.34575010849183002</v>
      </c>
      <c r="C22" s="15">
        <v>0.38372809097167498</v>
      </c>
      <c r="D22" s="22">
        <v>0.314365116530684</v>
      </c>
      <c r="E22" s="15">
        <v>0.46306141943608398</v>
      </c>
      <c r="F22" s="15">
        <v>0.53358582014236</v>
      </c>
      <c r="G22" s="22">
        <v>0.40390296572877099</v>
      </c>
      <c r="H22" s="15">
        <v>0.189059953147861</v>
      </c>
      <c r="I22" s="15">
        <v>0.24087023190790499</v>
      </c>
      <c r="J22" s="22">
        <v>0.14551047374607201</v>
      </c>
      <c r="K22" s="18" t="s">
        <v>73</v>
      </c>
      <c r="L22" s="18" t="s">
        <v>73</v>
      </c>
      <c r="M22" s="24" t="s">
        <v>73</v>
      </c>
      <c r="N22" s="18" t="s">
        <v>73</v>
      </c>
      <c r="O22" s="18" t="s">
        <v>73</v>
      </c>
      <c r="P22" s="24" t="s">
        <v>73</v>
      </c>
    </row>
    <row r="23" spans="1:16" x14ac:dyDescent="0.35">
      <c r="A23" s="9" t="s">
        <v>229</v>
      </c>
      <c r="B23" s="15">
        <v>5.9219482303521298</v>
      </c>
      <c r="C23" s="15">
        <v>7.9444062925339596</v>
      </c>
      <c r="D23" s="22">
        <v>4.2505895672894596</v>
      </c>
      <c r="E23" s="15">
        <v>5.56237636021591</v>
      </c>
      <c r="F23" s="15">
        <v>7.63450373372486</v>
      </c>
      <c r="G23" s="22">
        <v>3.8241999266162399</v>
      </c>
      <c r="H23" s="15">
        <v>6.3308218620261298</v>
      </c>
      <c r="I23" s="15">
        <v>8.2512932934547898</v>
      </c>
      <c r="J23" s="22">
        <v>4.7165566419512004</v>
      </c>
      <c r="K23" s="15">
        <v>4.9658689238652798</v>
      </c>
      <c r="L23" s="18" t="s">
        <v>73</v>
      </c>
      <c r="M23" s="22">
        <v>4.4466850807427303</v>
      </c>
      <c r="N23" s="15">
        <v>5.7824511046777403</v>
      </c>
      <c r="O23" s="15">
        <v>8.6635005459055101</v>
      </c>
      <c r="P23" s="22">
        <v>3.6987918944015998</v>
      </c>
    </row>
    <row r="24" spans="1:16" x14ac:dyDescent="0.35">
      <c r="A24" s="9" t="s">
        <v>230</v>
      </c>
      <c r="B24" s="15">
        <v>20.415948364302501</v>
      </c>
      <c r="C24" s="15">
        <v>23.063998534701199</v>
      </c>
      <c r="D24" s="22">
        <v>18.227600593201601</v>
      </c>
      <c r="E24" s="15">
        <v>25.7903192612246</v>
      </c>
      <c r="F24" s="15">
        <v>27.521454257006798</v>
      </c>
      <c r="G24" s="22">
        <v>24.338179739534599</v>
      </c>
      <c r="H24" s="15">
        <v>15.1536366907721</v>
      </c>
      <c r="I24" s="15">
        <v>18.3274818234867</v>
      </c>
      <c r="J24" s="22">
        <v>12.4858397489379</v>
      </c>
      <c r="K24" s="15">
        <v>13.1453736412611</v>
      </c>
      <c r="L24" s="15">
        <v>24.000688024444202</v>
      </c>
      <c r="M24" s="22">
        <v>10.40822780541</v>
      </c>
      <c r="N24" s="15">
        <v>16.160290440458098</v>
      </c>
      <c r="O24" s="15">
        <v>24.370161975682699</v>
      </c>
      <c r="P24" s="22">
        <v>10.222671253935401</v>
      </c>
    </row>
    <row r="25" spans="1:16" x14ac:dyDescent="0.35">
      <c r="A25" s="9" t="s">
        <v>231</v>
      </c>
      <c r="B25" s="15">
        <v>0.42899329318620799</v>
      </c>
      <c r="C25" s="15">
        <v>0.52219828286000702</v>
      </c>
      <c r="D25" s="22">
        <v>0.35196872103566601</v>
      </c>
      <c r="E25" s="15">
        <v>0.49417819117184297</v>
      </c>
      <c r="F25" s="15">
        <v>0.590626492007989</v>
      </c>
      <c r="G25" s="22">
        <v>0.41327381930872298</v>
      </c>
      <c r="H25" s="15">
        <v>0.31963259839718899</v>
      </c>
      <c r="I25" s="15">
        <v>0.44105878487413303</v>
      </c>
      <c r="J25" s="22">
        <v>0.21756699803038401</v>
      </c>
      <c r="K25" s="18" t="s">
        <v>73</v>
      </c>
      <c r="L25" s="18" t="s">
        <v>73</v>
      </c>
      <c r="M25" s="24" t="s">
        <v>73</v>
      </c>
      <c r="N25" s="18" t="s">
        <v>73</v>
      </c>
      <c r="O25" s="18" t="s">
        <v>73</v>
      </c>
      <c r="P25" s="24" t="s">
        <v>73</v>
      </c>
    </row>
    <row r="26" spans="1:16" x14ac:dyDescent="0.35">
      <c r="A26" s="9" t="s">
        <v>232</v>
      </c>
      <c r="B26" s="15">
        <v>0.93990188308522504</v>
      </c>
      <c r="C26" s="15">
        <v>1.3216568750792299</v>
      </c>
      <c r="D26" s="22">
        <v>0.62441968596699504</v>
      </c>
      <c r="E26" s="15">
        <v>1.1478778067322499</v>
      </c>
      <c r="F26" s="15">
        <v>1.54853867714194</v>
      </c>
      <c r="G26" s="22">
        <v>0.81178877489230705</v>
      </c>
      <c r="H26" s="15">
        <v>0.67417665948327798</v>
      </c>
      <c r="I26" s="15">
        <v>1.0395701957677199</v>
      </c>
      <c r="J26" s="22">
        <v>0.36704265706525002</v>
      </c>
      <c r="K26" s="18" t="s">
        <v>73</v>
      </c>
      <c r="L26" s="18" t="s">
        <v>73</v>
      </c>
      <c r="M26" s="24" t="s">
        <v>73</v>
      </c>
      <c r="N26" s="15">
        <v>1.47487706402552</v>
      </c>
      <c r="O26" s="18" t="s">
        <v>73</v>
      </c>
      <c r="P26" s="24" t="s">
        <v>73</v>
      </c>
    </row>
    <row r="27" spans="1:16" x14ac:dyDescent="0.35">
      <c r="A27" s="9" t="s">
        <v>233</v>
      </c>
      <c r="B27" s="15">
        <v>3.62386696597919</v>
      </c>
      <c r="C27" s="15">
        <v>4.2671867245786004</v>
      </c>
      <c r="D27" s="22">
        <v>3.0922277336212298</v>
      </c>
      <c r="E27" s="15">
        <v>3.0453774520376502</v>
      </c>
      <c r="F27" s="15">
        <v>3.4931641294286599</v>
      </c>
      <c r="G27" s="22">
        <v>2.6697575650212899</v>
      </c>
      <c r="H27" s="15">
        <v>4.2785560892914001</v>
      </c>
      <c r="I27" s="15">
        <v>5.0988183216345</v>
      </c>
      <c r="J27" s="22">
        <v>3.5890791351731899</v>
      </c>
      <c r="K27" s="15">
        <v>2.5841436350954301</v>
      </c>
      <c r="L27" s="18" t="s">
        <v>73</v>
      </c>
      <c r="M27" s="24" t="s">
        <v>73</v>
      </c>
      <c r="N27" s="15">
        <v>3.1670893025354201</v>
      </c>
      <c r="O27" s="15">
        <v>4.4030022559680297</v>
      </c>
      <c r="P27" s="22">
        <v>2.2732409111582701</v>
      </c>
    </row>
    <row r="28" spans="1:16" x14ac:dyDescent="0.35">
      <c r="A28" s="9" t="s">
        <v>234</v>
      </c>
      <c r="B28" s="15">
        <v>0.494849613593491</v>
      </c>
      <c r="C28" s="15">
        <v>0.62583395654499896</v>
      </c>
      <c r="D28" s="22">
        <v>0.38660419658771</v>
      </c>
      <c r="E28" s="15">
        <v>0.47655491069977801</v>
      </c>
      <c r="F28" s="15">
        <v>0.55924235007304002</v>
      </c>
      <c r="G28" s="22">
        <v>0.40719365409424502</v>
      </c>
      <c r="H28" s="15">
        <v>0.48035401835088598</v>
      </c>
      <c r="I28" s="15">
        <v>0.70311857338530803</v>
      </c>
      <c r="J28" s="22">
        <v>0.29310776851210402</v>
      </c>
      <c r="K28" s="18" t="s">
        <v>73</v>
      </c>
      <c r="L28" s="18" t="s">
        <v>73</v>
      </c>
      <c r="M28" s="24" t="s">
        <v>73</v>
      </c>
      <c r="N28" s="18" t="s">
        <v>73</v>
      </c>
      <c r="O28" s="18" t="s">
        <v>73</v>
      </c>
      <c r="P28" s="24" t="s">
        <v>73</v>
      </c>
    </row>
    <row r="29" spans="1:16" x14ac:dyDescent="0.35">
      <c r="A29" s="9" t="s">
        <v>235</v>
      </c>
      <c r="B29" s="15">
        <v>0.30587880687441998</v>
      </c>
      <c r="C29" s="15">
        <v>0.35380148837842101</v>
      </c>
      <c r="D29" s="22">
        <v>0.26627551898102603</v>
      </c>
      <c r="E29" s="15">
        <v>0.40830883076583802</v>
      </c>
      <c r="F29" s="15">
        <v>0.51035707930935204</v>
      </c>
      <c r="G29" s="22">
        <v>0.32270701739464402</v>
      </c>
      <c r="H29" s="15">
        <v>0.157945188986922</v>
      </c>
      <c r="I29" s="15">
        <v>0.19117008902189001</v>
      </c>
      <c r="J29" s="22">
        <v>0.130017775077402</v>
      </c>
      <c r="K29" s="18" t="s">
        <v>73</v>
      </c>
      <c r="L29" s="18" t="s">
        <v>73</v>
      </c>
      <c r="M29" s="24" t="s">
        <v>73</v>
      </c>
      <c r="N29" s="18" t="s">
        <v>73</v>
      </c>
      <c r="O29" s="18" t="s">
        <v>73</v>
      </c>
      <c r="P29" s="24" t="s">
        <v>73</v>
      </c>
    </row>
    <row r="30" spans="1:16" x14ac:dyDescent="0.35">
      <c r="A30" s="9" t="s">
        <v>236</v>
      </c>
      <c r="B30" s="15">
        <v>0.69080509664419099</v>
      </c>
      <c r="C30" s="15">
        <v>0.92718642621343905</v>
      </c>
      <c r="D30" s="22">
        <v>0.49545964530977599</v>
      </c>
      <c r="E30" s="15">
        <v>0.83662134927236498</v>
      </c>
      <c r="F30" s="15">
        <v>1.1492526521651001</v>
      </c>
      <c r="G30" s="22">
        <v>0.57437474704081704</v>
      </c>
      <c r="H30" s="15">
        <v>0.49461483114589</v>
      </c>
      <c r="I30" s="15">
        <v>0.67564129511690796</v>
      </c>
      <c r="J30" s="22">
        <v>0.342451815378364</v>
      </c>
      <c r="K30" s="18" t="s">
        <v>73</v>
      </c>
      <c r="L30" s="18" t="s">
        <v>73</v>
      </c>
      <c r="M30" s="24" t="s">
        <v>73</v>
      </c>
      <c r="N30" s="18" t="s">
        <v>73</v>
      </c>
      <c r="O30" s="18" t="s">
        <v>73</v>
      </c>
      <c r="P30" s="24" t="s">
        <v>73</v>
      </c>
    </row>
    <row r="31" spans="1:16" x14ac:dyDescent="0.35">
      <c r="A31" s="9" t="s">
        <v>237</v>
      </c>
      <c r="B31" s="15">
        <v>0.916821973887196</v>
      </c>
      <c r="C31" s="15">
        <v>1.39198193181323</v>
      </c>
      <c r="D31" s="22">
        <v>0.52414994430581197</v>
      </c>
      <c r="E31" s="15">
        <v>1.0806006950709599</v>
      </c>
      <c r="F31" s="15">
        <v>1.6257932461578199</v>
      </c>
      <c r="G31" s="22">
        <v>0.62327318895895401</v>
      </c>
      <c r="H31" s="15">
        <v>0.69545455410204304</v>
      </c>
      <c r="I31" s="15">
        <v>1.1105582104395899</v>
      </c>
      <c r="J31" s="22">
        <v>0.34653637485417099</v>
      </c>
      <c r="K31" s="18" t="s">
        <v>73</v>
      </c>
      <c r="L31" s="18" t="s">
        <v>73</v>
      </c>
      <c r="M31" s="24" t="s">
        <v>73</v>
      </c>
      <c r="N31" s="15">
        <v>1.30807154205448</v>
      </c>
      <c r="O31" s="18" t="s">
        <v>73</v>
      </c>
      <c r="P31" s="24" t="s">
        <v>73</v>
      </c>
    </row>
    <row r="32" spans="1:16" x14ac:dyDescent="0.35">
      <c r="A32" s="9" t="s">
        <v>238</v>
      </c>
      <c r="B32" s="15">
        <v>0.32407974744160001</v>
      </c>
      <c r="C32" s="15">
        <v>0.36883865899321999</v>
      </c>
      <c r="D32" s="22">
        <v>0.28709099797385901</v>
      </c>
      <c r="E32" s="15">
        <v>0.335327651478524</v>
      </c>
      <c r="F32" s="15">
        <v>0.35674782384119702</v>
      </c>
      <c r="G32" s="22">
        <v>0.31735962534246998</v>
      </c>
      <c r="H32" s="15">
        <v>0.29404741104173499</v>
      </c>
      <c r="I32" s="15">
        <v>0.38578706138704699</v>
      </c>
      <c r="J32" s="22">
        <v>0.216935028930378</v>
      </c>
      <c r="K32" s="18" t="s">
        <v>73</v>
      </c>
      <c r="L32" s="18" t="s">
        <v>73</v>
      </c>
      <c r="M32" s="24" t="s">
        <v>73</v>
      </c>
      <c r="N32" s="18" t="s">
        <v>73</v>
      </c>
      <c r="O32" s="18" t="s">
        <v>73</v>
      </c>
      <c r="P32" s="24" t="s">
        <v>73</v>
      </c>
    </row>
    <row r="33" spans="1:16" x14ac:dyDescent="0.35">
      <c r="A33" s="9" t="s">
        <v>239</v>
      </c>
      <c r="B33" s="15">
        <v>1.68156695795093</v>
      </c>
      <c r="C33" s="15">
        <v>2.4355426562912998</v>
      </c>
      <c r="D33" s="22">
        <v>1.0584816941702599</v>
      </c>
      <c r="E33" s="15">
        <v>1.61135975648829</v>
      </c>
      <c r="F33" s="15">
        <v>2.29402877465072</v>
      </c>
      <c r="G33" s="22">
        <v>1.03871194801444</v>
      </c>
      <c r="H33" s="15">
        <v>1.7137361569590901</v>
      </c>
      <c r="I33" s="15">
        <v>2.5354586991548098</v>
      </c>
      <c r="J33" s="22">
        <v>1.02303172954081</v>
      </c>
      <c r="K33" s="15">
        <v>2.6081891133170401</v>
      </c>
      <c r="L33" s="18" t="s">
        <v>73</v>
      </c>
      <c r="M33" s="24" t="s">
        <v>73</v>
      </c>
      <c r="N33" s="15">
        <v>2.0696087601654001</v>
      </c>
      <c r="O33" s="15">
        <v>3.2532326472863802</v>
      </c>
      <c r="P33" s="24" t="s">
        <v>73</v>
      </c>
    </row>
    <row r="34" spans="1:16" x14ac:dyDescent="0.35">
      <c r="A34" s="9" t="s">
        <v>240</v>
      </c>
      <c r="B34" s="15">
        <v>0.59516711160022395</v>
      </c>
      <c r="C34" s="15">
        <v>0.72333954425443103</v>
      </c>
      <c r="D34" s="22">
        <v>0.48924545631936101</v>
      </c>
      <c r="E34" s="15">
        <v>0.77406852696647199</v>
      </c>
      <c r="F34" s="15">
        <v>0.89734537189699803</v>
      </c>
      <c r="G34" s="22">
        <v>0.67065938841341999</v>
      </c>
      <c r="H34" s="15">
        <v>0.37634049374992101</v>
      </c>
      <c r="I34" s="15">
        <v>0.54333758751176497</v>
      </c>
      <c r="J34" s="22">
        <v>0.23596995977494001</v>
      </c>
      <c r="K34" s="18" t="s">
        <v>73</v>
      </c>
      <c r="L34" s="18" t="s">
        <v>73</v>
      </c>
      <c r="M34" s="24" t="s">
        <v>73</v>
      </c>
      <c r="N34" s="18" t="s">
        <v>73</v>
      </c>
      <c r="O34" s="18" t="s">
        <v>73</v>
      </c>
      <c r="P34" s="24" t="s">
        <v>73</v>
      </c>
    </row>
    <row r="35" spans="1:16" x14ac:dyDescent="0.35">
      <c r="A35" s="9" t="s">
        <v>241</v>
      </c>
      <c r="B35" s="15">
        <v>0.62674619780405905</v>
      </c>
      <c r="C35" s="15">
        <v>0.69435529240194704</v>
      </c>
      <c r="D35" s="22">
        <v>0.57087406474430102</v>
      </c>
      <c r="E35" s="15">
        <v>0.82435541980738503</v>
      </c>
      <c r="F35" s="15">
        <v>0.89482392057409599</v>
      </c>
      <c r="G35" s="22">
        <v>0.76524385701943898</v>
      </c>
      <c r="H35" s="15">
        <v>0.39307460915467102</v>
      </c>
      <c r="I35" s="15">
        <v>0.496437679363123</v>
      </c>
      <c r="J35" s="22">
        <v>0.30619208304828599</v>
      </c>
      <c r="K35" s="18" t="s">
        <v>73</v>
      </c>
      <c r="L35" s="18" t="s">
        <v>73</v>
      </c>
      <c r="M35" s="24" t="s">
        <v>73</v>
      </c>
      <c r="N35" s="18" t="s">
        <v>73</v>
      </c>
      <c r="O35" s="18" t="s">
        <v>73</v>
      </c>
      <c r="P35" s="24" t="s">
        <v>73</v>
      </c>
    </row>
    <row r="36" spans="1:16" x14ac:dyDescent="0.35">
      <c r="A36" s="9" t="s">
        <v>242</v>
      </c>
      <c r="B36" s="15">
        <v>12.7687126291897</v>
      </c>
      <c r="C36" s="15">
        <v>11.770904689862901</v>
      </c>
      <c r="D36" s="22">
        <v>13.5933007749965</v>
      </c>
      <c r="E36" s="15">
        <v>5.6794641446548901</v>
      </c>
      <c r="F36" s="15">
        <v>8.4191564682043207</v>
      </c>
      <c r="G36" s="22">
        <v>3.3813097488450499</v>
      </c>
      <c r="H36" s="15">
        <v>20.3677369450178</v>
      </c>
      <c r="I36" s="15">
        <v>15.258914726302301</v>
      </c>
      <c r="J36" s="22">
        <v>24.6619919327545</v>
      </c>
      <c r="K36" s="15">
        <v>11.142253875822901</v>
      </c>
      <c r="L36" s="15">
        <v>12.7404147868638</v>
      </c>
      <c r="M36" s="22">
        <v>10.739280794780401</v>
      </c>
      <c r="N36" s="15">
        <v>10.1270283645463</v>
      </c>
      <c r="O36" s="15">
        <v>12.1368218776836</v>
      </c>
      <c r="P36" s="22">
        <v>8.6734869207669298</v>
      </c>
    </row>
    <row r="37" spans="1:16" x14ac:dyDescent="0.35">
      <c r="A37" s="9" t="s">
        <v>243</v>
      </c>
      <c r="B37" s="15">
        <v>0.72679955632918603</v>
      </c>
      <c r="C37" s="15">
        <v>0.94204158347212297</v>
      </c>
      <c r="D37" s="22">
        <v>0.54892361741729401</v>
      </c>
      <c r="E37" s="15">
        <v>0.768153887167353</v>
      </c>
      <c r="F37" s="15">
        <v>0.91748550155296504</v>
      </c>
      <c r="G37" s="22">
        <v>0.64288905246903305</v>
      </c>
      <c r="H37" s="15">
        <v>0.653853294031565</v>
      </c>
      <c r="I37" s="15">
        <v>0.96985555208112195</v>
      </c>
      <c r="J37" s="22">
        <v>0.38823546380169099</v>
      </c>
      <c r="K37" s="18" t="s">
        <v>73</v>
      </c>
      <c r="L37" s="18" t="s">
        <v>73</v>
      </c>
      <c r="M37" s="24" t="s">
        <v>73</v>
      </c>
      <c r="N37" s="18" t="s">
        <v>73</v>
      </c>
      <c r="O37" s="18" t="s">
        <v>73</v>
      </c>
      <c r="P37" s="24" t="s">
        <v>73</v>
      </c>
    </row>
    <row r="38" spans="1:16" x14ac:dyDescent="0.35">
      <c r="A38" s="9" t="s">
        <v>244</v>
      </c>
      <c r="B38" s="15">
        <v>1.8858825553587999</v>
      </c>
      <c r="C38" s="15">
        <v>2.7724201487843398</v>
      </c>
      <c r="D38" s="22">
        <v>1.1532481860191299</v>
      </c>
      <c r="E38" s="15">
        <v>2.1812411910882399</v>
      </c>
      <c r="F38" s="15">
        <v>3.1417456302987201</v>
      </c>
      <c r="G38" s="22">
        <v>1.37553484216996</v>
      </c>
      <c r="H38" s="15">
        <v>1.53673658866158</v>
      </c>
      <c r="I38" s="15">
        <v>2.3535208884040801</v>
      </c>
      <c r="J38" s="22">
        <v>0.850183034258152</v>
      </c>
      <c r="K38" s="15">
        <v>2.7502529108339901</v>
      </c>
      <c r="L38" s="18" t="s">
        <v>73</v>
      </c>
      <c r="M38" s="24" t="s">
        <v>73</v>
      </c>
      <c r="N38" s="15">
        <v>2.25734959162352</v>
      </c>
      <c r="O38" s="15">
        <v>3.20062517355719</v>
      </c>
      <c r="P38" s="24" t="s">
        <v>73</v>
      </c>
    </row>
    <row r="39" spans="1:16" x14ac:dyDescent="0.35">
      <c r="A39" s="9" t="s">
        <v>245</v>
      </c>
      <c r="B39" s="15">
        <v>0.79957676271398204</v>
      </c>
      <c r="C39" s="15">
        <v>1.0258456947416501</v>
      </c>
      <c r="D39" s="22">
        <v>0.61258819331027303</v>
      </c>
      <c r="E39" s="15">
        <v>1.05738937942559</v>
      </c>
      <c r="F39" s="15">
        <v>1.30495159727657</v>
      </c>
      <c r="G39" s="22">
        <v>0.84972511205502799</v>
      </c>
      <c r="H39" s="15">
        <v>0.481195961332189</v>
      </c>
      <c r="I39" s="15">
        <v>0.69972369496673203</v>
      </c>
      <c r="J39" s="22">
        <v>0.29751100030904198</v>
      </c>
      <c r="K39" s="18" t="s">
        <v>73</v>
      </c>
      <c r="L39" s="18" t="s">
        <v>73</v>
      </c>
      <c r="M39" s="24" t="s">
        <v>73</v>
      </c>
      <c r="N39" s="15">
        <v>1.2792819556888</v>
      </c>
      <c r="O39" s="18" t="s">
        <v>73</v>
      </c>
      <c r="P39" s="24" t="s">
        <v>73</v>
      </c>
    </row>
    <row r="40" spans="1:16" x14ac:dyDescent="0.35">
      <c r="A40" s="9" t="s">
        <v>246</v>
      </c>
      <c r="B40" s="15">
        <v>0.42723125219975799</v>
      </c>
      <c r="C40" s="15">
        <v>0.440976940994317</v>
      </c>
      <c r="D40" s="22">
        <v>0.41587181959833902</v>
      </c>
      <c r="E40" s="15">
        <v>0.40283524967421902</v>
      </c>
      <c r="F40" s="15">
        <v>0.44837004618161702</v>
      </c>
      <c r="G40" s="22">
        <v>0.36463899243165099</v>
      </c>
      <c r="H40" s="15">
        <v>0.40547339071313898</v>
      </c>
      <c r="I40" s="15">
        <v>0.42057848762977301</v>
      </c>
      <c r="J40" s="22">
        <v>0.39277669957816902</v>
      </c>
      <c r="K40" s="18" t="s">
        <v>73</v>
      </c>
      <c r="L40" s="18" t="s">
        <v>73</v>
      </c>
      <c r="M40" s="24" t="s">
        <v>73</v>
      </c>
      <c r="N40" s="18" t="s">
        <v>73</v>
      </c>
      <c r="O40" s="18" t="s">
        <v>73</v>
      </c>
      <c r="P40" s="24" t="s">
        <v>73</v>
      </c>
    </row>
    <row r="41" spans="1:16" x14ac:dyDescent="0.35">
      <c r="A41" s="9" t="s">
        <v>247</v>
      </c>
      <c r="B41" s="15">
        <v>12.063029894509199</v>
      </c>
      <c r="C41" s="15">
        <v>12.0270212362741</v>
      </c>
      <c r="D41" s="22">
        <v>12.092787437576201</v>
      </c>
      <c r="E41" s="15">
        <v>12.8135955730419</v>
      </c>
      <c r="F41" s="15">
        <v>12.9834421997465</v>
      </c>
      <c r="G41" s="22">
        <v>12.6711219936477</v>
      </c>
      <c r="H41" s="15">
        <v>11.430817453078999</v>
      </c>
      <c r="I41" s="15">
        <v>10.9767577009449</v>
      </c>
      <c r="J41" s="22">
        <v>11.812480441505</v>
      </c>
      <c r="K41" s="15">
        <v>10.1438578416911</v>
      </c>
      <c r="L41" s="15">
        <v>13.463381806942699</v>
      </c>
      <c r="M41" s="22">
        <v>9.3068465053291707</v>
      </c>
      <c r="N41" s="15">
        <v>9.6622461456526008</v>
      </c>
      <c r="O41" s="15">
        <v>12.794240448195801</v>
      </c>
      <c r="P41" s="22">
        <v>7.3970962729571097</v>
      </c>
    </row>
    <row r="42" spans="1:16" x14ac:dyDescent="0.35">
      <c r="A42" s="9" t="s">
        <v>248</v>
      </c>
      <c r="B42" s="15">
        <v>0.69402425769814902</v>
      </c>
      <c r="C42" s="15">
        <v>0.91977342455102695</v>
      </c>
      <c r="D42" s="22">
        <v>0.50746522206024902</v>
      </c>
      <c r="E42" s="15">
        <v>0.71272348532680097</v>
      </c>
      <c r="F42" s="15">
        <v>0.87132571410177795</v>
      </c>
      <c r="G42" s="22">
        <v>0.57968211929040203</v>
      </c>
      <c r="H42" s="15">
        <v>0.64558993702345302</v>
      </c>
      <c r="I42" s="15">
        <v>0.92787547575745999</v>
      </c>
      <c r="J42" s="22">
        <v>0.40831292271794301</v>
      </c>
      <c r="K42" s="18" t="s">
        <v>73</v>
      </c>
      <c r="L42" s="18" t="s">
        <v>73</v>
      </c>
      <c r="M42" s="24" t="s">
        <v>73</v>
      </c>
      <c r="N42" s="18" t="s">
        <v>73</v>
      </c>
      <c r="O42" s="18" t="s">
        <v>73</v>
      </c>
      <c r="P42" s="24" t="s">
        <v>73</v>
      </c>
    </row>
    <row r="43" spans="1:16" x14ac:dyDescent="0.35">
      <c r="A43" s="9" t="s">
        <v>249</v>
      </c>
      <c r="B43" s="15">
        <v>12.5305207430773</v>
      </c>
      <c r="C43" s="15">
        <v>11.041675520788599</v>
      </c>
      <c r="D43" s="22">
        <v>13.760901934540501</v>
      </c>
      <c r="E43" s="15">
        <v>16.580733602748001</v>
      </c>
      <c r="F43" s="15">
        <v>13.3028348063372</v>
      </c>
      <c r="G43" s="22">
        <v>19.330355326048501</v>
      </c>
      <c r="H43" s="15">
        <v>8.5802697356440092</v>
      </c>
      <c r="I43" s="15">
        <v>8.7097371909145505</v>
      </c>
      <c r="J43" s="22">
        <v>8.4714449925342592</v>
      </c>
      <c r="K43" s="15">
        <v>8.4116731047576803</v>
      </c>
      <c r="L43" s="15">
        <v>13.6790885131655</v>
      </c>
      <c r="M43" s="22">
        <v>7.0835048323438201</v>
      </c>
      <c r="N43" s="15">
        <v>8.1377931599920004</v>
      </c>
      <c r="O43" s="15">
        <v>9.3036429018552695</v>
      </c>
      <c r="P43" s="22">
        <v>7.2946165321739604</v>
      </c>
    </row>
    <row r="44" spans="1:16" x14ac:dyDescent="0.35">
      <c r="A44" s="9" t="s">
        <v>250</v>
      </c>
      <c r="B44" s="15">
        <v>11.7237307083766</v>
      </c>
      <c r="C44" s="15">
        <v>14.818026988262201</v>
      </c>
      <c r="D44" s="22">
        <v>9.1666053023298808</v>
      </c>
      <c r="E44" s="15">
        <v>12.5132379026784</v>
      </c>
      <c r="F44" s="15">
        <v>15.4827409042518</v>
      </c>
      <c r="G44" s="22">
        <v>10.022309882120499</v>
      </c>
      <c r="H44" s="15">
        <v>11.0775344405348</v>
      </c>
      <c r="I44" s="15">
        <v>14.1304733793968</v>
      </c>
      <c r="J44" s="22">
        <v>8.5113660157583109</v>
      </c>
      <c r="K44" s="15">
        <v>8.7001776462259404</v>
      </c>
      <c r="L44" s="15">
        <v>16.300070722393102</v>
      </c>
      <c r="M44" s="22">
        <v>6.78387978952167</v>
      </c>
      <c r="N44" s="15">
        <v>9.3791392258410902</v>
      </c>
      <c r="O44" s="15">
        <v>14.1511048457914</v>
      </c>
      <c r="P44" s="22">
        <v>5.9279141365232002</v>
      </c>
    </row>
    <row r="45" spans="1:16" x14ac:dyDescent="0.35">
      <c r="A45" s="9" t="s">
        <v>251</v>
      </c>
      <c r="B45" s="15">
        <v>0.37691265127750501</v>
      </c>
      <c r="C45" s="15">
        <v>0.55789626897776301</v>
      </c>
      <c r="D45" s="22">
        <v>0.22734785041858199</v>
      </c>
      <c r="E45" s="15">
        <v>0.43954580087127298</v>
      </c>
      <c r="F45" s="15">
        <v>0.62310352439593997</v>
      </c>
      <c r="G45" s="22">
        <v>0.28557085062702797</v>
      </c>
      <c r="H45" s="15">
        <v>0.27963068054059897</v>
      </c>
      <c r="I45" s="15">
        <v>0.48814629862629799</v>
      </c>
      <c r="J45" s="22">
        <v>0.104361470798817</v>
      </c>
      <c r="K45" s="18" t="s">
        <v>73</v>
      </c>
      <c r="L45" s="18" t="s">
        <v>73</v>
      </c>
      <c r="M45" s="24" t="s">
        <v>73</v>
      </c>
      <c r="N45" s="18" t="s">
        <v>73</v>
      </c>
      <c r="O45" s="18" t="s">
        <v>73</v>
      </c>
      <c r="P45" s="24" t="s">
        <v>73</v>
      </c>
    </row>
    <row r="46" spans="1:16" x14ac:dyDescent="0.35">
      <c r="A46" s="9" t="s">
        <v>252</v>
      </c>
      <c r="B46" s="15">
        <v>0.73801607286605297</v>
      </c>
      <c r="C46" s="15">
        <v>0.98730794874866801</v>
      </c>
      <c r="D46" s="22">
        <v>0.53200135039607899</v>
      </c>
      <c r="E46" s="15">
        <v>0.75174229132774895</v>
      </c>
      <c r="F46" s="15">
        <v>1.04936061298293</v>
      </c>
      <c r="G46" s="22">
        <v>0.50208912834071595</v>
      </c>
      <c r="H46" s="15">
        <v>0.68286238413548095</v>
      </c>
      <c r="I46" s="15">
        <v>0.92103959778985001</v>
      </c>
      <c r="J46" s="22">
        <v>0.482660920096736</v>
      </c>
      <c r="K46" s="18" t="s">
        <v>73</v>
      </c>
      <c r="L46" s="18" t="s">
        <v>73</v>
      </c>
      <c r="M46" s="24" t="s">
        <v>73</v>
      </c>
      <c r="N46" s="15">
        <v>1.1369464991990801</v>
      </c>
      <c r="O46" s="18" t="s">
        <v>73</v>
      </c>
      <c r="P46" s="24" t="s">
        <v>73</v>
      </c>
    </row>
    <row r="47" spans="1:16" x14ac:dyDescent="0.35">
      <c r="A47" s="9" t="s">
        <v>253</v>
      </c>
      <c r="B47" s="15">
        <v>0.45239305101969701</v>
      </c>
      <c r="C47" s="15">
        <v>0.36436410889799598</v>
      </c>
      <c r="D47" s="22">
        <v>0.52514013921228198</v>
      </c>
      <c r="E47" s="15">
        <v>0.52697844991161402</v>
      </c>
      <c r="F47" s="15">
        <v>0.44718761669864698</v>
      </c>
      <c r="G47" s="22">
        <v>0.59390992704045498</v>
      </c>
      <c r="H47" s="15">
        <v>0.35313687215904299</v>
      </c>
      <c r="I47" s="15">
        <v>0.29199116102994799</v>
      </c>
      <c r="J47" s="22">
        <v>0.40453331222949901</v>
      </c>
      <c r="K47" s="18" t="s">
        <v>73</v>
      </c>
      <c r="L47" s="18" t="s">
        <v>73</v>
      </c>
      <c r="M47" s="24" t="s">
        <v>73</v>
      </c>
      <c r="N47" s="18" t="s">
        <v>73</v>
      </c>
      <c r="O47" s="18" t="s">
        <v>73</v>
      </c>
      <c r="P47" s="24" t="s">
        <v>73</v>
      </c>
    </row>
    <row r="48" spans="1:16" x14ac:dyDescent="0.35">
      <c r="A48" s="9" t="s">
        <v>254</v>
      </c>
      <c r="B48" s="15">
        <v>1.7089978547657101</v>
      </c>
      <c r="C48" s="15">
        <v>2.3115736990157099</v>
      </c>
      <c r="D48" s="22">
        <v>1.2110293795365901</v>
      </c>
      <c r="E48" s="15">
        <v>1.7857246490009899</v>
      </c>
      <c r="F48" s="15">
        <v>2.46585717044066</v>
      </c>
      <c r="G48" s="22">
        <v>1.2152045470010699</v>
      </c>
      <c r="H48" s="15">
        <v>1.61640101466921</v>
      </c>
      <c r="I48" s="15">
        <v>2.1469246107379698</v>
      </c>
      <c r="J48" s="22">
        <v>1.1704658262838199</v>
      </c>
      <c r="K48" s="18" t="s">
        <v>73</v>
      </c>
      <c r="L48" s="18" t="s">
        <v>73</v>
      </c>
      <c r="M48" s="24" t="s">
        <v>73</v>
      </c>
      <c r="N48" s="15">
        <v>1.6493574704726399</v>
      </c>
      <c r="O48" s="18" t="s">
        <v>73</v>
      </c>
      <c r="P48" s="24" t="s">
        <v>73</v>
      </c>
    </row>
    <row r="49" spans="1:16" x14ac:dyDescent="0.35">
      <c r="A49" s="9" t="s">
        <v>255</v>
      </c>
      <c r="B49" s="15">
        <v>0.49837726734774102</v>
      </c>
      <c r="C49" s="15">
        <v>0.56798388415554002</v>
      </c>
      <c r="D49" s="22">
        <v>0.44085438260485799</v>
      </c>
      <c r="E49" s="15">
        <v>0.54190749081858103</v>
      </c>
      <c r="F49" s="15">
        <v>0.61827092130613404</v>
      </c>
      <c r="G49" s="22">
        <v>0.47785104479155899</v>
      </c>
      <c r="H49" s="15">
        <v>0.40557390114298802</v>
      </c>
      <c r="I49" s="15">
        <v>0.51467069519015796</v>
      </c>
      <c r="J49" s="22">
        <v>0.313871854775647</v>
      </c>
      <c r="K49" s="18" t="s">
        <v>73</v>
      </c>
      <c r="L49" s="18" t="s">
        <v>73</v>
      </c>
      <c r="M49" s="24" t="s">
        <v>73</v>
      </c>
      <c r="N49" s="18" t="s">
        <v>73</v>
      </c>
      <c r="O49" s="18" t="s">
        <v>73</v>
      </c>
      <c r="P49" s="24" t="s">
        <v>73</v>
      </c>
    </row>
    <row r="50" spans="1:16" x14ac:dyDescent="0.35">
      <c r="A50" s="9" t="s">
        <v>256</v>
      </c>
      <c r="B50" s="15">
        <v>8.2732796800996802</v>
      </c>
      <c r="C50" s="15">
        <v>13.9679830230939</v>
      </c>
      <c r="D50" s="22">
        <v>3.5671787508089898</v>
      </c>
      <c r="E50" s="15">
        <v>8.7903041561329793</v>
      </c>
      <c r="F50" s="15">
        <v>14.3332259931375</v>
      </c>
      <c r="G50" s="22">
        <v>4.1406980394728201</v>
      </c>
      <c r="H50" s="15">
        <v>7.8385056979176104</v>
      </c>
      <c r="I50" s="15">
        <v>13.6211007260423</v>
      </c>
      <c r="J50" s="22">
        <v>2.9779064289476</v>
      </c>
      <c r="K50" s="15">
        <v>5.6956573148330598</v>
      </c>
      <c r="L50" s="15">
        <v>13.090123736914601</v>
      </c>
      <c r="M50" s="22">
        <v>3.8311573785717399</v>
      </c>
      <c r="N50" s="15">
        <v>7.3685340100636303</v>
      </c>
      <c r="O50" s="15">
        <v>13.3245269563304</v>
      </c>
      <c r="P50" s="22">
        <v>3.06098573225974</v>
      </c>
    </row>
    <row r="51" spans="1:16" x14ac:dyDescent="0.35">
      <c r="A51" s="9" t="s">
        <v>257</v>
      </c>
      <c r="B51" s="15">
        <v>3.22476602895272</v>
      </c>
      <c r="C51" s="15">
        <v>2.4028879933609999</v>
      </c>
      <c r="D51" s="22">
        <v>3.9039657614234402</v>
      </c>
      <c r="E51" s="15">
        <v>3.8472024391619599</v>
      </c>
      <c r="F51" s="15">
        <v>2.7565093574252</v>
      </c>
      <c r="G51" s="22">
        <v>4.7621157959382003</v>
      </c>
      <c r="H51" s="15">
        <v>2.5621128058608198</v>
      </c>
      <c r="I51" s="15">
        <v>2.0229309874261099</v>
      </c>
      <c r="J51" s="22">
        <v>3.0153257214772902</v>
      </c>
      <c r="K51" s="15">
        <v>3.58447508746525</v>
      </c>
      <c r="L51" s="18" t="s">
        <v>73</v>
      </c>
      <c r="M51" s="22">
        <v>3.7955566849125599</v>
      </c>
      <c r="N51" s="15">
        <v>3.2201931012391398</v>
      </c>
      <c r="O51" s="18" t="s">
        <v>73</v>
      </c>
      <c r="P51" s="22">
        <v>3.7176922246352699</v>
      </c>
    </row>
    <row r="52" spans="1:16" x14ac:dyDescent="0.35">
      <c r="A52" s="9" t="s">
        <v>258</v>
      </c>
      <c r="B52" s="15">
        <v>0.50928712414919097</v>
      </c>
      <c r="C52" s="15">
        <v>0.68392382957119502</v>
      </c>
      <c r="D52" s="22">
        <v>0.364967409464523</v>
      </c>
      <c r="E52" s="15">
        <v>0.62980994176924598</v>
      </c>
      <c r="F52" s="15">
        <v>0.83961158801379898</v>
      </c>
      <c r="G52" s="22">
        <v>0.45382062668425799</v>
      </c>
      <c r="H52" s="15">
        <v>0.34754626826878399</v>
      </c>
      <c r="I52" s="15">
        <v>0.51417014923797999</v>
      </c>
      <c r="J52" s="22">
        <v>0.20748944082491899</v>
      </c>
      <c r="K52" s="18" t="s">
        <v>73</v>
      </c>
      <c r="L52" s="18" t="s">
        <v>73</v>
      </c>
      <c r="M52" s="24" t="s">
        <v>73</v>
      </c>
      <c r="N52" s="18" t="s">
        <v>73</v>
      </c>
      <c r="O52" s="18" t="s">
        <v>73</v>
      </c>
      <c r="P52" s="24" t="s">
        <v>73</v>
      </c>
    </row>
    <row r="53" spans="1:16" x14ac:dyDescent="0.35">
      <c r="A53" s="9" t="s">
        <v>259</v>
      </c>
      <c r="B53" s="15">
        <v>6.9652156954483297</v>
      </c>
      <c r="C53" s="15">
        <v>6.0041625154734799</v>
      </c>
      <c r="D53" s="22">
        <v>7.7594297204758904</v>
      </c>
      <c r="E53" s="15">
        <v>7.3221370626228204</v>
      </c>
      <c r="F53" s="15">
        <v>6.4653373291783698</v>
      </c>
      <c r="G53" s="22">
        <v>8.0408521011031393</v>
      </c>
      <c r="H53" s="15">
        <v>6.6753480559873601</v>
      </c>
      <c r="I53" s="15">
        <v>5.53714591484359</v>
      </c>
      <c r="J53" s="22">
        <v>7.6320715457486097</v>
      </c>
      <c r="K53" s="15">
        <v>6.2862165605380396</v>
      </c>
      <c r="L53" s="18" t="s">
        <v>73</v>
      </c>
      <c r="M53" s="22">
        <v>6.3412130757875502</v>
      </c>
      <c r="N53" s="15">
        <v>5.4338098393367797</v>
      </c>
      <c r="O53" s="15">
        <v>5.5736905398105803</v>
      </c>
      <c r="P53" s="22">
        <v>5.3326440260358101</v>
      </c>
    </row>
    <row r="54" spans="1:16" x14ac:dyDescent="0.35">
      <c r="A54" s="9" t="s">
        <v>260</v>
      </c>
      <c r="B54" s="15">
        <v>1.57363495228821</v>
      </c>
      <c r="C54" s="15">
        <v>1.45341737896086</v>
      </c>
      <c r="D54" s="22">
        <v>1.6729827144941101</v>
      </c>
      <c r="E54" s="15">
        <v>1.59842426203911</v>
      </c>
      <c r="F54" s="15">
        <v>1.51635439892151</v>
      </c>
      <c r="G54" s="22">
        <v>1.6672674730325601</v>
      </c>
      <c r="H54" s="15">
        <v>1.50866517761494</v>
      </c>
      <c r="I54" s="15">
        <v>1.37285628466986</v>
      </c>
      <c r="J54" s="22">
        <v>1.6228202589509</v>
      </c>
      <c r="K54" s="18" t="s">
        <v>73</v>
      </c>
      <c r="L54" s="18" t="s">
        <v>73</v>
      </c>
      <c r="M54" s="24" t="s">
        <v>73</v>
      </c>
      <c r="N54" s="15">
        <v>1.95469290581607</v>
      </c>
      <c r="O54" s="18" t="s">
        <v>73</v>
      </c>
      <c r="P54" s="24" t="s">
        <v>73</v>
      </c>
    </row>
    <row r="55" spans="1:16" x14ac:dyDescent="0.35">
      <c r="A55" s="9" t="s">
        <v>261</v>
      </c>
      <c r="B55" s="15">
        <v>0.64335254668960595</v>
      </c>
      <c r="C55" s="15">
        <v>0.85394055496844501</v>
      </c>
      <c r="D55" s="22">
        <v>0.46932268740330402</v>
      </c>
      <c r="E55" s="15">
        <v>0.72579580725215298</v>
      </c>
      <c r="F55" s="15">
        <v>0.95307836392834799</v>
      </c>
      <c r="G55" s="22">
        <v>0.53514286340640405</v>
      </c>
      <c r="H55" s="15">
        <v>0.53447991780830595</v>
      </c>
      <c r="I55" s="15">
        <v>0.76450770397512302</v>
      </c>
      <c r="J55" s="22">
        <v>0.34112851003251299</v>
      </c>
      <c r="K55" s="18" t="s">
        <v>73</v>
      </c>
      <c r="L55" s="18" t="s">
        <v>73</v>
      </c>
      <c r="M55" s="24" t="s">
        <v>73</v>
      </c>
      <c r="N55" s="18" t="s">
        <v>73</v>
      </c>
      <c r="O55" s="18" t="s">
        <v>73</v>
      </c>
      <c r="P55" s="24" t="s">
        <v>73</v>
      </c>
    </row>
    <row r="56" spans="1:16" x14ac:dyDescent="0.35">
      <c r="A56" s="9" t="s">
        <v>262</v>
      </c>
      <c r="B56" s="15">
        <v>2.2180682918292698</v>
      </c>
      <c r="C56" s="15">
        <v>1.77363187947657</v>
      </c>
      <c r="D56" s="22">
        <v>2.5853503936716402</v>
      </c>
      <c r="E56" s="15">
        <v>2.0804232507083702</v>
      </c>
      <c r="F56" s="15">
        <v>1.9401672364062399</v>
      </c>
      <c r="G56" s="22">
        <v>2.1980751392202902</v>
      </c>
      <c r="H56" s="15">
        <v>2.3007422443352099</v>
      </c>
      <c r="I56" s="15">
        <v>1.5468618009920401</v>
      </c>
      <c r="J56" s="22">
        <v>2.9344215377981802</v>
      </c>
      <c r="K56" s="15">
        <v>3.9220823461524099</v>
      </c>
      <c r="L56" s="18" t="s">
        <v>73</v>
      </c>
      <c r="M56" s="22">
        <v>3.8392479692415602</v>
      </c>
      <c r="N56" s="15">
        <v>2.5975329614876399</v>
      </c>
      <c r="O56" s="18" t="s">
        <v>73</v>
      </c>
      <c r="P56" s="22">
        <v>2.7750260376365099</v>
      </c>
    </row>
    <row r="57" spans="1:16" x14ac:dyDescent="0.35">
      <c r="A57" s="9" t="s">
        <v>263</v>
      </c>
      <c r="B57" s="15">
        <v>1.0788988744740799</v>
      </c>
      <c r="C57" s="15">
        <v>1.2557030944793299</v>
      </c>
      <c r="D57" s="22">
        <v>0.93278792646606901</v>
      </c>
      <c r="E57" s="15">
        <v>1.2974045725094301</v>
      </c>
      <c r="F57" s="15">
        <v>1.31502265789932</v>
      </c>
      <c r="G57" s="22">
        <v>1.2826258763629701</v>
      </c>
      <c r="H57" s="15">
        <v>0.81605683459678302</v>
      </c>
      <c r="I57" s="15">
        <v>1.1774776115282899</v>
      </c>
      <c r="J57" s="22">
        <v>0.51226216185907503</v>
      </c>
      <c r="K57" s="18" t="s">
        <v>73</v>
      </c>
      <c r="L57" s="18" t="s">
        <v>73</v>
      </c>
      <c r="M57" s="24" t="s">
        <v>73</v>
      </c>
      <c r="N57" s="15">
        <v>1.34792483490347</v>
      </c>
      <c r="O57" s="18" t="s">
        <v>73</v>
      </c>
      <c r="P57" s="24" t="s">
        <v>73</v>
      </c>
    </row>
    <row r="58" spans="1:16" x14ac:dyDescent="0.35">
      <c r="A58" s="9" t="s">
        <v>264</v>
      </c>
      <c r="B58" s="15">
        <v>2.1302041688114799</v>
      </c>
      <c r="C58" s="15">
        <v>0.59953380921039101</v>
      </c>
      <c r="D58" s="22">
        <v>3.3951496396968599</v>
      </c>
      <c r="E58" s="15">
        <v>2.8533474589502199</v>
      </c>
      <c r="F58" s="15">
        <v>0.86060040942749805</v>
      </c>
      <c r="G58" s="22">
        <v>4.5249367656153403</v>
      </c>
      <c r="H58" s="15">
        <v>1.35563657562162</v>
      </c>
      <c r="I58" s="15">
        <v>0.31187127497808498</v>
      </c>
      <c r="J58" s="22">
        <v>2.2329805418874802</v>
      </c>
      <c r="K58" s="15">
        <v>3.0103655172580099</v>
      </c>
      <c r="L58" s="18" t="s">
        <v>73</v>
      </c>
      <c r="M58" s="22">
        <v>3.5497443240401299</v>
      </c>
      <c r="N58" s="15">
        <v>1.9509270503296801</v>
      </c>
      <c r="O58" s="18" t="s">
        <v>73</v>
      </c>
      <c r="P58" s="24" t="s">
        <v>73</v>
      </c>
    </row>
    <row r="59" spans="1:16" x14ac:dyDescent="0.35">
      <c r="A59" s="9" t="s">
        <v>265</v>
      </c>
      <c r="B59" s="15">
        <v>0.43132470215101998</v>
      </c>
      <c r="C59" s="15">
        <v>0.26682416784430202</v>
      </c>
      <c r="D59" s="22">
        <v>0.56726788843166098</v>
      </c>
      <c r="E59" s="15">
        <v>0.50622019089310999</v>
      </c>
      <c r="F59" s="15">
        <v>0.33660922936516102</v>
      </c>
      <c r="G59" s="22">
        <v>0.64849608569431705</v>
      </c>
      <c r="H59" s="15">
        <v>0.30512237241373802</v>
      </c>
      <c r="I59" s="15">
        <v>0.19484843369229099</v>
      </c>
      <c r="J59" s="22">
        <v>0.39781387567982901</v>
      </c>
      <c r="K59" s="18" t="s">
        <v>73</v>
      </c>
      <c r="L59" s="18" t="s">
        <v>73</v>
      </c>
      <c r="M59" s="24" t="s">
        <v>73</v>
      </c>
      <c r="N59" s="18" t="s">
        <v>73</v>
      </c>
      <c r="O59" s="18" t="s">
        <v>73</v>
      </c>
      <c r="P59" s="24" t="s">
        <v>73</v>
      </c>
    </row>
    <row r="60" spans="1:16" x14ac:dyDescent="0.35">
      <c r="A60" s="9" t="s">
        <v>266</v>
      </c>
      <c r="B60" s="15">
        <v>0.288581049189156</v>
      </c>
      <c r="C60" s="15">
        <v>0.16125082282057501</v>
      </c>
      <c r="D60" s="22">
        <v>0.39380670547854901</v>
      </c>
      <c r="E60" s="15">
        <v>0.367506018855633</v>
      </c>
      <c r="F60" s="15">
        <v>0.217645047283025</v>
      </c>
      <c r="G60" s="22">
        <v>0.49321489777592298</v>
      </c>
      <c r="H60" s="15">
        <v>0.15949331392313201</v>
      </c>
      <c r="I60" s="15">
        <v>0.10238235649987899</v>
      </c>
      <c r="J60" s="22">
        <v>0.20749831454162901</v>
      </c>
      <c r="K60" s="18" t="s">
        <v>73</v>
      </c>
      <c r="L60" s="18" t="s">
        <v>73</v>
      </c>
      <c r="M60" s="24" t="s">
        <v>73</v>
      </c>
      <c r="N60" s="18" t="s">
        <v>73</v>
      </c>
      <c r="O60" s="18" t="s">
        <v>73</v>
      </c>
      <c r="P60" s="24" t="s">
        <v>73</v>
      </c>
    </row>
    <row r="61" spans="1:16" x14ac:dyDescent="0.35">
      <c r="A61" s="9" t="s">
        <v>267</v>
      </c>
      <c r="B61" s="15">
        <v>0.22578542086359499</v>
      </c>
      <c r="C61" s="15">
        <v>0.15506306795144401</v>
      </c>
      <c r="D61" s="22">
        <v>0.284230349548239</v>
      </c>
      <c r="E61" s="15">
        <v>0.27871352544702799</v>
      </c>
      <c r="F61" s="15">
        <v>0.196599178928166</v>
      </c>
      <c r="G61" s="22">
        <v>0.34759405074882099</v>
      </c>
      <c r="H61" s="15">
        <v>0.13290941540093801</v>
      </c>
      <c r="I61" s="15">
        <v>0.109691267951694</v>
      </c>
      <c r="J61" s="22">
        <v>0.15242558590392999</v>
      </c>
      <c r="K61" s="18" t="s">
        <v>73</v>
      </c>
      <c r="L61" s="18" t="s">
        <v>73</v>
      </c>
      <c r="M61" s="24" t="s">
        <v>73</v>
      </c>
      <c r="N61" s="18" t="s">
        <v>73</v>
      </c>
      <c r="O61" s="18" t="s">
        <v>73</v>
      </c>
      <c r="P61" s="24" t="s">
        <v>73</v>
      </c>
    </row>
    <row r="62" spans="1:16" x14ac:dyDescent="0.35">
      <c r="A62" s="9" t="s">
        <v>268</v>
      </c>
      <c r="B62" s="15">
        <v>0.20599038997869401</v>
      </c>
      <c r="C62" s="15">
        <v>0.20981859701427499</v>
      </c>
      <c r="D62" s="22">
        <v>0.20282676097072799</v>
      </c>
      <c r="E62" s="15">
        <v>0.25874478093231401</v>
      </c>
      <c r="F62" s="15">
        <v>0.25187238165417403</v>
      </c>
      <c r="G62" s="22">
        <v>0.26450960148353297</v>
      </c>
      <c r="H62" s="15">
        <v>0.112007904768415</v>
      </c>
      <c r="I62" s="15">
        <v>0.16068743144922701</v>
      </c>
      <c r="J62" s="24" t="s">
        <v>73</v>
      </c>
      <c r="K62" s="18" t="s">
        <v>73</v>
      </c>
      <c r="L62" s="18" t="s">
        <v>73</v>
      </c>
      <c r="M62" s="24" t="s">
        <v>73</v>
      </c>
      <c r="N62" s="18" t="s">
        <v>73</v>
      </c>
      <c r="O62" s="18" t="s">
        <v>73</v>
      </c>
      <c r="P62" s="24" t="s">
        <v>73</v>
      </c>
    </row>
    <row r="63" spans="1:16" x14ac:dyDescent="0.35">
      <c r="A63" s="9" t="s">
        <v>269</v>
      </c>
      <c r="B63" s="15">
        <v>0.53088940805526397</v>
      </c>
      <c r="C63" s="15">
        <v>0.70276053612257094</v>
      </c>
      <c r="D63" s="22">
        <v>0.38885516556731198</v>
      </c>
      <c r="E63" s="15">
        <v>0.76573622316471701</v>
      </c>
      <c r="F63" s="15">
        <v>1.05004288870106</v>
      </c>
      <c r="G63" s="22">
        <v>0.52724936551864099</v>
      </c>
      <c r="H63" s="15">
        <v>0.22914087097021099</v>
      </c>
      <c r="I63" s="15">
        <v>0.29726351365509102</v>
      </c>
      <c r="J63" s="22">
        <v>0.171879924003671</v>
      </c>
      <c r="K63" s="18" t="s">
        <v>73</v>
      </c>
      <c r="L63" s="18" t="s">
        <v>73</v>
      </c>
      <c r="M63" s="24" t="s">
        <v>73</v>
      </c>
      <c r="N63" s="18" t="s">
        <v>73</v>
      </c>
      <c r="O63" s="18" t="s">
        <v>73</v>
      </c>
      <c r="P63" s="24" t="s">
        <v>73</v>
      </c>
    </row>
    <row r="64" spans="1:16" x14ac:dyDescent="0.35">
      <c r="A64" s="11" t="s">
        <v>270</v>
      </c>
      <c r="B64" s="16">
        <v>1.54036442212826</v>
      </c>
      <c r="C64" s="16">
        <v>2.12565452905439</v>
      </c>
      <c r="D64" s="23">
        <v>1.0566808744157501</v>
      </c>
      <c r="E64" s="16">
        <v>1.56897212337582</v>
      </c>
      <c r="F64" s="16">
        <v>2.0666315855791901</v>
      </c>
      <c r="G64" s="23">
        <v>1.1515171154363499</v>
      </c>
      <c r="H64" s="16">
        <v>1.4975817888890499</v>
      </c>
      <c r="I64" s="16">
        <v>2.1636278818664998</v>
      </c>
      <c r="J64" s="23">
        <v>0.93773225128855398</v>
      </c>
      <c r="K64" s="21" t="s">
        <v>73</v>
      </c>
      <c r="L64" s="21" t="s">
        <v>73</v>
      </c>
      <c r="M64" s="25" t="s">
        <v>73</v>
      </c>
      <c r="N64" s="16">
        <v>1.5608779582138801</v>
      </c>
      <c r="O64" s="16">
        <v>2.5713638626027602</v>
      </c>
      <c r="P64" s="25" t="s">
        <v>73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68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274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x14ac:dyDescent="0.35">
      <c r="A3" s="9" t="s">
        <v>209</v>
      </c>
      <c r="B3" s="22">
        <v>1.90207180532728</v>
      </c>
      <c r="C3" s="15">
        <v>1.94344092933379</v>
      </c>
      <c r="D3" s="15">
        <v>1.7171093960755099</v>
      </c>
      <c r="E3" s="15">
        <v>1.5927445018092301</v>
      </c>
      <c r="F3" s="15">
        <v>1.8388969075834301</v>
      </c>
      <c r="G3" s="15">
        <v>2.2002423149697901</v>
      </c>
      <c r="H3" s="15">
        <v>2.2839237491267199</v>
      </c>
      <c r="I3" s="15">
        <v>1.83165780723167</v>
      </c>
      <c r="J3" s="28">
        <v>1.8440329685303301</v>
      </c>
      <c r="K3" s="15">
        <v>1.9980301239923901</v>
      </c>
      <c r="L3" s="15">
        <v>1.5614241452715301</v>
      </c>
      <c r="M3" s="28">
        <v>1.32353549926734</v>
      </c>
      <c r="N3" s="15">
        <v>1.7459866001708799</v>
      </c>
      <c r="O3" s="15">
        <v>1.21346521042036</v>
      </c>
      <c r="P3" s="15">
        <v>1.4945917536392299</v>
      </c>
      <c r="Q3" s="15">
        <v>0.84028410218094396</v>
      </c>
      <c r="R3" s="28">
        <v>1.86996673560169</v>
      </c>
      <c r="S3" s="15">
        <v>0.89391282906819303</v>
      </c>
      <c r="T3" s="15">
        <v>2.8547304752436702</v>
      </c>
      <c r="U3" s="15">
        <v>2.2854747352621301</v>
      </c>
      <c r="V3" s="15">
        <v>1.2941751640554999</v>
      </c>
      <c r="W3" s="15">
        <v>1.75241118234215</v>
      </c>
      <c r="X3" s="28">
        <v>1.57384679845743</v>
      </c>
      <c r="Y3" s="15">
        <v>1.56449910363867</v>
      </c>
      <c r="Z3" s="15">
        <v>1.4610798815211501</v>
      </c>
      <c r="AA3" s="15">
        <v>2.1082330560068101</v>
      </c>
      <c r="AB3" s="15">
        <v>2.2232592642684801</v>
      </c>
      <c r="AC3" s="22">
        <v>1.0364026788265599</v>
      </c>
      <c r="AD3" s="30"/>
    </row>
    <row r="4" spans="1:30" x14ac:dyDescent="0.35">
      <c r="A4" s="9" t="s">
        <v>210</v>
      </c>
      <c r="B4" s="22">
        <v>9.6614135791084994</v>
      </c>
      <c r="C4" s="15">
        <v>11.0666669120872</v>
      </c>
      <c r="D4" s="15">
        <v>17.420046877263701</v>
      </c>
      <c r="E4" s="15">
        <v>15.0242060831477</v>
      </c>
      <c r="F4" s="15">
        <v>7.9424964379608296</v>
      </c>
      <c r="G4" s="15">
        <v>8.9227315231590207</v>
      </c>
      <c r="H4" s="15">
        <v>10.9881675112052</v>
      </c>
      <c r="I4" s="15">
        <v>8.6828377458298398</v>
      </c>
      <c r="J4" s="28">
        <v>12.219277134085299</v>
      </c>
      <c r="K4" s="15">
        <v>11.116456567697499</v>
      </c>
      <c r="L4" s="15">
        <v>14.243125052557099</v>
      </c>
      <c r="M4" s="28">
        <v>10.4226032058444</v>
      </c>
      <c r="N4" s="15">
        <v>12.3725544878178</v>
      </c>
      <c r="O4" s="15">
        <v>12.177878138792</v>
      </c>
      <c r="P4" s="15">
        <v>9.1212101593442299</v>
      </c>
      <c r="Q4" s="15">
        <v>8.7485388565742195</v>
      </c>
      <c r="R4" s="28">
        <v>8.8655642735427396</v>
      </c>
      <c r="S4" s="15">
        <v>6.6353920852045096</v>
      </c>
      <c r="T4" s="15">
        <v>11.308953134229499</v>
      </c>
      <c r="U4" s="15">
        <v>11.0561768906505</v>
      </c>
      <c r="V4" s="15">
        <v>5.8294256549863102</v>
      </c>
      <c r="W4" s="15">
        <v>7.8432843495842297</v>
      </c>
      <c r="X4" s="28">
        <v>7.6754748651046496</v>
      </c>
      <c r="Y4" s="15">
        <v>8.6638094811344306</v>
      </c>
      <c r="Z4" s="15">
        <v>7.7210405936150197</v>
      </c>
      <c r="AA4" s="15">
        <v>6.7597909832673002</v>
      </c>
      <c r="AB4" s="15">
        <v>9.8236758939340501</v>
      </c>
      <c r="AC4" s="22">
        <v>6.2117467525986703</v>
      </c>
      <c r="AD4" s="30"/>
    </row>
    <row r="5" spans="1:30" x14ac:dyDescent="0.35">
      <c r="A5" s="9" t="s">
        <v>211</v>
      </c>
      <c r="B5" s="22">
        <v>7.6432491092914301</v>
      </c>
      <c r="C5" s="15">
        <v>10.674247982190099</v>
      </c>
      <c r="D5" s="15">
        <v>10.822137928044199</v>
      </c>
      <c r="E5" s="15">
        <v>10.6424794870995</v>
      </c>
      <c r="F5" s="15">
        <v>7.1819223768568703</v>
      </c>
      <c r="G5" s="15">
        <v>13.6629786992438</v>
      </c>
      <c r="H5" s="15">
        <v>11.3326148120477</v>
      </c>
      <c r="I5" s="15">
        <v>10.103250139359901</v>
      </c>
      <c r="J5" s="28">
        <v>8.1739316574744993</v>
      </c>
      <c r="K5" s="15">
        <v>8.4309122198822202</v>
      </c>
      <c r="L5" s="15">
        <v>7.7023322040656303</v>
      </c>
      <c r="M5" s="28">
        <v>6.6443254696329896</v>
      </c>
      <c r="N5" s="15">
        <v>6.5107484183724402</v>
      </c>
      <c r="O5" s="15">
        <v>5.4903193080970096</v>
      </c>
      <c r="P5" s="15">
        <v>7.6600133255654903</v>
      </c>
      <c r="Q5" s="15">
        <v>6.5521615861741003</v>
      </c>
      <c r="R5" s="28">
        <v>7.4111906129506897</v>
      </c>
      <c r="S5" s="15">
        <v>6.8585365336520203</v>
      </c>
      <c r="T5" s="15">
        <v>6.7934395956101197</v>
      </c>
      <c r="U5" s="15">
        <v>9.6031295358292894</v>
      </c>
      <c r="V5" s="15">
        <v>5.1299304525506004</v>
      </c>
      <c r="W5" s="15">
        <v>6.60541996859381</v>
      </c>
      <c r="X5" s="28">
        <v>5.5715181666978699</v>
      </c>
      <c r="Y5" s="15">
        <v>4.4081438742320502</v>
      </c>
      <c r="Z5" s="15">
        <v>6.8419805933992501</v>
      </c>
      <c r="AA5" s="15">
        <v>6.6783899734686898</v>
      </c>
      <c r="AB5" s="15">
        <v>5.7722779394366599</v>
      </c>
      <c r="AC5" s="22">
        <v>5.6290440557403096</v>
      </c>
      <c r="AD5" s="30"/>
    </row>
    <row r="6" spans="1:30" x14ac:dyDescent="0.35">
      <c r="A6" s="9" t="s">
        <v>212</v>
      </c>
      <c r="B6" s="22">
        <v>12.950828808395</v>
      </c>
      <c r="C6" s="15">
        <v>13.226870750131299</v>
      </c>
      <c r="D6" s="15">
        <v>17.469768557179101</v>
      </c>
      <c r="E6" s="15">
        <v>13.358384201262099</v>
      </c>
      <c r="F6" s="15">
        <v>10.976566814683901</v>
      </c>
      <c r="G6" s="15">
        <v>14.7995639176778</v>
      </c>
      <c r="H6" s="15">
        <v>12.7206047509858</v>
      </c>
      <c r="I6" s="15">
        <v>12.061012379625</v>
      </c>
      <c r="J6" s="28">
        <v>10.8886217209976</v>
      </c>
      <c r="K6" s="15">
        <v>10.0381827796456</v>
      </c>
      <c r="L6" s="15">
        <v>12.449309954152501</v>
      </c>
      <c r="M6" s="28">
        <v>11.8291417625242</v>
      </c>
      <c r="N6" s="15">
        <v>11.841351517530301</v>
      </c>
      <c r="O6" s="15">
        <v>10.960948776117601</v>
      </c>
      <c r="P6" s="15">
        <v>13.750963755696599</v>
      </c>
      <c r="Q6" s="15">
        <v>9.7449229701897995</v>
      </c>
      <c r="R6" s="28">
        <v>13.8388509612008</v>
      </c>
      <c r="S6" s="15">
        <v>12.3754474352007</v>
      </c>
      <c r="T6" s="15">
        <v>13.190880794448599</v>
      </c>
      <c r="U6" s="15">
        <v>16.717465293638401</v>
      </c>
      <c r="V6" s="15">
        <v>11.3020121822825</v>
      </c>
      <c r="W6" s="15">
        <v>12.243007392186801</v>
      </c>
      <c r="X6" s="28">
        <v>11.3606392248692</v>
      </c>
      <c r="Y6" s="15">
        <v>10.4619139656184</v>
      </c>
      <c r="Z6" s="15">
        <v>12.043494377951101</v>
      </c>
      <c r="AA6" s="15">
        <v>11.816598908455701</v>
      </c>
      <c r="AB6" s="15">
        <v>11.121610981496101</v>
      </c>
      <c r="AC6" s="22">
        <v>11.908099105523</v>
      </c>
      <c r="AD6" s="30"/>
    </row>
    <row r="7" spans="1:30" x14ac:dyDescent="0.35">
      <c r="A7" s="9" t="s">
        <v>213</v>
      </c>
      <c r="B7" s="22">
        <v>1.11469054239633</v>
      </c>
      <c r="C7" s="15">
        <v>1.0011953859956699</v>
      </c>
      <c r="D7" s="15">
        <v>1.29344441451743</v>
      </c>
      <c r="E7" s="15">
        <v>0.96227272251550999</v>
      </c>
      <c r="F7" s="18" t="s">
        <v>73</v>
      </c>
      <c r="G7" s="15">
        <v>1.03267027437776</v>
      </c>
      <c r="H7" s="15">
        <v>0.86843485772687801</v>
      </c>
      <c r="I7" s="15">
        <v>0.746793654036365</v>
      </c>
      <c r="J7" s="28">
        <v>0.77592150994481202</v>
      </c>
      <c r="K7" s="15">
        <v>0.78884762631989103</v>
      </c>
      <c r="L7" s="18" t="s">
        <v>73</v>
      </c>
      <c r="M7" s="28">
        <v>0.99265512225854102</v>
      </c>
      <c r="N7" s="15">
        <v>0.75207702473803495</v>
      </c>
      <c r="O7" s="15">
        <v>1.2197385773089999</v>
      </c>
      <c r="P7" s="15">
        <v>1.1230337947181599</v>
      </c>
      <c r="Q7" s="15">
        <v>0.67731682048074904</v>
      </c>
      <c r="R7" s="28">
        <v>1.22179863984644</v>
      </c>
      <c r="S7" s="15">
        <v>0.99170037828896695</v>
      </c>
      <c r="T7" s="15">
        <v>0.95001398081167998</v>
      </c>
      <c r="U7" s="15">
        <v>1.51652394479373</v>
      </c>
      <c r="V7" s="15">
        <v>1.10694891510531</v>
      </c>
      <c r="W7" s="15">
        <v>1.15004976761598</v>
      </c>
      <c r="X7" s="28">
        <v>1.07684524061301</v>
      </c>
      <c r="Y7" s="15">
        <v>1.04424749267201</v>
      </c>
      <c r="Z7" s="15">
        <v>0.74591374855381798</v>
      </c>
      <c r="AA7" s="15">
        <v>0.96252084459295195</v>
      </c>
      <c r="AB7" s="15">
        <v>1.6156638561602401</v>
      </c>
      <c r="AC7" s="22">
        <v>1.0576680856518801</v>
      </c>
      <c r="AD7" s="30"/>
    </row>
    <row r="8" spans="1:30" x14ac:dyDescent="0.35">
      <c r="A8" s="9" t="s">
        <v>214</v>
      </c>
      <c r="B8" s="22">
        <v>0.74390752112428904</v>
      </c>
      <c r="C8" s="15">
        <v>0.79614882242489604</v>
      </c>
      <c r="D8" s="15">
        <v>1.36905869921886</v>
      </c>
      <c r="E8" s="18" t="s">
        <v>73</v>
      </c>
      <c r="F8" s="18" t="s">
        <v>73</v>
      </c>
      <c r="G8" s="18" t="s">
        <v>73</v>
      </c>
      <c r="H8" s="15">
        <v>1.7364454840852299</v>
      </c>
      <c r="I8" s="15">
        <v>0.51279240016121896</v>
      </c>
      <c r="J8" s="31" t="s">
        <v>73</v>
      </c>
      <c r="K8" s="18" t="s">
        <v>73</v>
      </c>
      <c r="L8" s="18" t="s">
        <v>73</v>
      </c>
      <c r="M8" s="28">
        <v>0.34839369310059398</v>
      </c>
      <c r="N8" s="15">
        <v>0.84436240977244503</v>
      </c>
      <c r="O8" s="18" t="s">
        <v>73</v>
      </c>
      <c r="P8" s="18" t="s">
        <v>73</v>
      </c>
      <c r="Q8" s="18" t="s">
        <v>73</v>
      </c>
      <c r="R8" s="28">
        <v>0.45666730375629899</v>
      </c>
      <c r="S8" s="18" t="s">
        <v>73</v>
      </c>
      <c r="T8" s="18" t="s">
        <v>73</v>
      </c>
      <c r="U8" s="15">
        <v>0.93414285597730196</v>
      </c>
      <c r="V8" s="18" t="s">
        <v>73</v>
      </c>
      <c r="W8" s="15">
        <v>0.32623644317195999</v>
      </c>
      <c r="X8" s="28">
        <v>0.25735792795673201</v>
      </c>
      <c r="Y8" s="18" t="s">
        <v>73</v>
      </c>
      <c r="Z8" s="18" t="s">
        <v>73</v>
      </c>
      <c r="AA8" s="18" t="s">
        <v>73</v>
      </c>
      <c r="AB8" s="18" t="s">
        <v>73</v>
      </c>
      <c r="AC8" s="22">
        <v>0.33718222608651499</v>
      </c>
      <c r="AD8" s="30"/>
    </row>
    <row r="9" spans="1:30" x14ac:dyDescent="0.35">
      <c r="A9" s="9" t="s">
        <v>215</v>
      </c>
      <c r="B9" s="22">
        <v>0.93591155050893504</v>
      </c>
      <c r="C9" s="15">
        <v>0.83814899832593004</v>
      </c>
      <c r="D9" s="15">
        <v>0.98171369194220304</v>
      </c>
      <c r="E9" s="15">
        <v>0.95043688932717196</v>
      </c>
      <c r="F9" s="18" t="s">
        <v>73</v>
      </c>
      <c r="G9" s="15">
        <v>0.77096209881643696</v>
      </c>
      <c r="H9" s="15">
        <v>0.822280993407279</v>
      </c>
      <c r="I9" s="15">
        <v>1.09922319499419</v>
      </c>
      <c r="J9" s="28">
        <v>1.36425342156247</v>
      </c>
      <c r="K9" s="15">
        <v>1.71952949247996</v>
      </c>
      <c r="L9" s="18" t="s">
        <v>73</v>
      </c>
      <c r="M9" s="28">
        <v>0.71464423287554102</v>
      </c>
      <c r="N9" s="15">
        <v>0.51931830388003997</v>
      </c>
      <c r="O9" s="15">
        <v>0.78325444852840198</v>
      </c>
      <c r="P9" s="15">
        <v>0.88239737239677996</v>
      </c>
      <c r="Q9" s="18" t="s">
        <v>73</v>
      </c>
      <c r="R9" s="28">
        <v>0.70722425162004598</v>
      </c>
      <c r="S9" s="18" t="s">
        <v>73</v>
      </c>
      <c r="T9" s="18" t="s">
        <v>73</v>
      </c>
      <c r="U9" s="15">
        <v>0.89574768308430697</v>
      </c>
      <c r="V9" s="15">
        <v>0.86300317103274304</v>
      </c>
      <c r="W9" s="15">
        <v>0.69214503520787296</v>
      </c>
      <c r="X9" s="28">
        <v>0.94402717317756502</v>
      </c>
      <c r="Y9" s="15">
        <v>1.62619557882834</v>
      </c>
      <c r="Z9" s="15">
        <v>1.4423450426801701</v>
      </c>
      <c r="AA9" s="15">
        <v>0.73867471845961696</v>
      </c>
      <c r="AB9" s="15">
        <v>0.70672990911856304</v>
      </c>
      <c r="AC9" s="24" t="s">
        <v>73</v>
      </c>
      <c r="AD9" s="30"/>
    </row>
    <row r="10" spans="1:30" x14ac:dyDescent="0.35">
      <c r="A10" s="9" t="s">
        <v>216</v>
      </c>
      <c r="B10" s="22">
        <v>1.2446848439082601</v>
      </c>
      <c r="C10" s="15">
        <v>1.2512753250403199</v>
      </c>
      <c r="D10" s="18" t="s">
        <v>73</v>
      </c>
      <c r="E10" s="15">
        <v>1.3371620545957199</v>
      </c>
      <c r="F10" s="18" t="s">
        <v>73</v>
      </c>
      <c r="G10" s="18" t="s">
        <v>73</v>
      </c>
      <c r="H10" s="15">
        <v>1.4443025662673099</v>
      </c>
      <c r="I10" s="15">
        <v>1.7113703064040899</v>
      </c>
      <c r="J10" s="28">
        <v>0.49940145966018901</v>
      </c>
      <c r="K10" s="18" t="s">
        <v>73</v>
      </c>
      <c r="L10" s="18" t="s">
        <v>73</v>
      </c>
      <c r="M10" s="28">
        <v>1.04400763361938</v>
      </c>
      <c r="N10" s="15">
        <v>0.94667200171643695</v>
      </c>
      <c r="O10" s="15">
        <v>0.74720396645206599</v>
      </c>
      <c r="P10" s="15">
        <v>1.7152263793239799</v>
      </c>
      <c r="Q10" s="18" t="s">
        <v>73</v>
      </c>
      <c r="R10" s="28">
        <v>1.7298183379201</v>
      </c>
      <c r="S10" s="18" t="s">
        <v>73</v>
      </c>
      <c r="T10" s="15">
        <v>2.5152414441837001</v>
      </c>
      <c r="U10" s="15">
        <v>2.3603142606242198</v>
      </c>
      <c r="V10" s="15">
        <v>1.1156775094564899</v>
      </c>
      <c r="W10" s="15">
        <v>0.92057576954017395</v>
      </c>
      <c r="X10" s="28">
        <v>1.05710035986104</v>
      </c>
      <c r="Y10" s="15">
        <v>0.76595022250530198</v>
      </c>
      <c r="Z10" s="15">
        <v>1.8747677107376</v>
      </c>
      <c r="AA10" s="15">
        <v>1.3633355572354799</v>
      </c>
      <c r="AB10" s="15">
        <v>1.1880640272699301</v>
      </c>
      <c r="AC10" s="22">
        <v>0.84510284424367399</v>
      </c>
      <c r="AD10" s="30"/>
    </row>
    <row r="11" spans="1:30" x14ac:dyDescent="0.35">
      <c r="A11" s="9" t="s">
        <v>217</v>
      </c>
      <c r="B11" s="22">
        <v>1.5255837415087501</v>
      </c>
      <c r="C11" s="15">
        <v>1.8888835643998501</v>
      </c>
      <c r="D11" s="15">
        <v>2.50066461925163</v>
      </c>
      <c r="E11" s="15">
        <v>2.8377848043640701</v>
      </c>
      <c r="F11" s="15">
        <v>1.2798552842750099</v>
      </c>
      <c r="G11" s="15">
        <v>1.4841121524858401</v>
      </c>
      <c r="H11" s="15">
        <v>1.7078675013292399</v>
      </c>
      <c r="I11" s="15">
        <v>1.7655213726482399</v>
      </c>
      <c r="J11" s="28">
        <v>1.8943141440173299</v>
      </c>
      <c r="K11" s="15">
        <v>1.5350673100991299</v>
      </c>
      <c r="L11" s="15">
        <v>2.55358817208911</v>
      </c>
      <c r="M11" s="28">
        <v>1.0771688728947999</v>
      </c>
      <c r="N11" s="15">
        <v>1.45436731682137</v>
      </c>
      <c r="O11" s="15">
        <v>1.0950744171481099</v>
      </c>
      <c r="P11" s="15">
        <v>1.1034778504335701</v>
      </c>
      <c r="Q11" s="15">
        <v>0.70597294039510095</v>
      </c>
      <c r="R11" s="28">
        <v>1.40856594298184</v>
      </c>
      <c r="S11" s="15">
        <v>1.37193847228539</v>
      </c>
      <c r="T11" s="15">
        <v>1.83924802137114</v>
      </c>
      <c r="U11" s="15">
        <v>1.7133637020955199</v>
      </c>
      <c r="V11" s="15">
        <v>0.73654701918032905</v>
      </c>
      <c r="W11" s="15">
        <v>1.42789472598761</v>
      </c>
      <c r="X11" s="28">
        <v>1.1381597676231401</v>
      </c>
      <c r="Y11" s="15">
        <v>0.984038019604076</v>
      </c>
      <c r="Z11" s="15">
        <v>1.38886261690785</v>
      </c>
      <c r="AA11" s="15">
        <v>1.2684457735889201</v>
      </c>
      <c r="AB11" s="15">
        <v>1.83728460613707</v>
      </c>
      <c r="AC11" s="22">
        <v>0.83404294391343703</v>
      </c>
      <c r="AD11" s="30"/>
    </row>
    <row r="12" spans="1:30" x14ac:dyDescent="0.35">
      <c r="A12" s="9" t="s">
        <v>218</v>
      </c>
      <c r="B12" s="22">
        <v>0.79365793232437898</v>
      </c>
      <c r="C12" s="15">
        <v>0.63912982561106102</v>
      </c>
      <c r="D12" s="18" t="s">
        <v>73</v>
      </c>
      <c r="E12" s="15">
        <v>0.58506032734708502</v>
      </c>
      <c r="F12" s="18" t="s">
        <v>73</v>
      </c>
      <c r="G12" s="18" t="s">
        <v>73</v>
      </c>
      <c r="H12" s="15">
        <v>0.59749659533218202</v>
      </c>
      <c r="I12" s="15">
        <v>0.78654315093209404</v>
      </c>
      <c r="J12" s="28">
        <v>0.88216136409770995</v>
      </c>
      <c r="K12" s="15">
        <v>0.82445382087580499</v>
      </c>
      <c r="L12" s="15">
        <v>0.98806371556754702</v>
      </c>
      <c r="M12" s="28">
        <v>0.50960545448690098</v>
      </c>
      <c r="N12" s="15">
        <v>0.48599344200675298</v>
      </c>
      <c r="O12" s="15">
        <v>0.45272447243311598</v>
      </c>
      <c r="P12" s="15">
        <v>0.58901290523193195</v>
      </c>
      <c r="Q12" s="18" t="s">
        <v>73</v>
      </c>
      <c r="R12" s="28">
        <v>0.70318350410194896</v>
      </c>
      <c r="S12" s="18" t="s">
        <v>73</v>
      </c>
      <c r="T12" s="15">
        <v>0.883776685073976</v>
      </c>
      <c r="U12" s="15">
        <v>0.99069997976108204</v>
      </c>
      <c r="V12" s="15">
        <v>0.416810854536869</v>
      </c>
      <c r="W12" s="15">
        <v>1.0377798060940999</v>
      </c>
      <c r="X12" s="28">
        <v>1.01502267955575</v>
      </c>
      <c r="Y12" s="15">
        <v>0.57372158406232798</v>
      </c>
      <c r="Z12" s="15">
        <v>1.3781897409377599</v>
      </c>
      <c r="AA12" s="15">
        <v>1.00917081267516</v>
      </c>
      <c r="AB12" s="15">
        <v>2.4039010106224898</v>
      </c>
      <c r="AC12" s="22">
        <v>0.750435880774319</v>
      </c>
      <c r="AD12" s="30"/>
    </row>
    <row r="13" spans="1:30" x14ac:dyDescent="0.35">
      <c r="A13" s="9" t="s">
        <v>219</v>
      </c>
      <c r="B13" s="22">
        <v>0.82747420445404496</v>
      </c>
      <c r="C13" s="15">
        <v>1.15483923284629</v>
      </c>
      <c r="D13" s="18" t="s">
        <v>73</v>
      </c>
      <c r="E13" s="15">
        <v>0.770906831814542</v>
      </c>
      <c r="F13" s="18" t="s">
        <v>73</v>
      </c>
      <c r="G13" s="15">
        <v>1.18722772422084</v>
      </c>
      <c r="H13" s="15">
        <v>2.2915553190897899</v>
      </c>
      <c r="I13" s="15">
        <v>0.82379573552782503</v>
      </c>
      <c r="J13" s="28">
        <v>0.481584406339992</v>
      </c>
      <c r="K13" s="18" t="s">
        <v>73</v>
      </c>
      <c r="L13" s="18" t="s">
        <v>73</v>
      </c>
      <c r="M13" s="28">
        <v>0.66449403247837402</v>
      </c>
      <c r="N13" s="15">
        <v>0.62187140187868195</v>
      </c>
      <c r="O13" s="15">
        <v>0.41926953331594102</v>
      </c>
      <c r="P13" s="15">
        <v>0.81221791892796003</v>
      </c>
      <c r="Q13" s="15">
        <v>0.76958582912503004</v>
      </c>
      <c r="R13" s="28">
        <v>0.92535455503147301</v>
      </c>
      <c r="S13" s="18" t="s">
        <v>73</v>
      </c>
      <c r="T13" s="15">
        <v>1.26739150948687</v>
      </c>
      <c r="U13" s="15">
        <v>1.26047362343837</v>
      </c>
      <c r="V13" s="15">
        <v>0.408837388352431</v>
      </c>
      <c r="W13" s="15">
        <v>1.48292400325633</v>
      </c>
      <c r="X13" s="28">
        <v>0.65247252760804397</v>
      </c>
      <c r="Y13" s="15">
        <v>0.47836954594930498</v>
      </c>
      <c r="Z13" s="18" t="s">
        <v>73</v>
      </c>
      <c r="AA13" s="15">
        <v>0.69462320983454795</v>
      </c>
      <c r="AB13" s="15">
        <v>1.1763738376700399</v>
      </c>
      <c r="AC13" s="22">
        <v>0.56136716746455695</v>
      </c>
      <c r="AD13" s="30"/>
    </row>
    <row r="14" spans="1:30" x14ac:dyDescent="0.35">
      <c r="A14" s="9" t="s">
        <v>220</v>
      </c>
      <c r="B14" s="22">
        <v>2.0447968472935401</v>
      </c>
      <c r="C14" s="15">
        <v>2.4438284031862101</v>
      </c>
      <c r="D14" s="15">
        <v>4.0895695267560601</v>
      </c>
      <c r="E14" s="15">
        <v>3.2131333907478998</v>
      </c>
      <c r="F14" s="15">
        <v>1.91614967972325</v>
      </c>
      <c r="G14" s="15">
        <v>1.9115256115469199</v>
      </c>
      <c r="H14" s="15">
        <v>2.2114236027440302</v>
      </c>
      <c r="I14" s="15">
        <v>2.0690615447885898</v>
      </c>
      <c r="J14" s="28">
        <v>1.5908780461549601</v>
      </c>
      <c r="K14" s="15">
        <v>1.36814136886882</v>
      </c>
      <c r="L14" s="15">
        <v>1.9996346239991301</v>
      </c>
      <c r="M14" s="28">
        <v>2.0283379860994599</v>
      </c>
      <c r="N14" s="15">
        <v>2.5536133596416799</v>
      </c>
      <c r="O14" s="15">
        <v>1.94172151998249</v>
      </c>
      <c r="P14" s="15">
        <v>2.1673061772792899</v>
      </c>
      <c r="Q14" s="15">
        <v>1.4851956017761601</v>
      </c>
      <c r="R14" s="28">
        <v>1.5824364650705001</v>
      </c>
      <c r="S14" s="15">
        <v>1.37014793195088</v>
      </c>
      <c r="T14" s="15">
        <v>1.4989201168036601</v>
      </c>
      <c r="U14" s="15">
        <v>1.98173724039807</v>
      </c>
      <c r="V14" s="15">
        <v>1.13940773169797</v>
      </c>
      <c r="W14" s="15">
        <v>1.75891532498002</v>
      </c>
      <c r="X14" s="28">
        <v>1.7328113741890301</v>
      </c>
      <c r="Y14" s="15">
        <v>1.3152734253724101</v>
      </c>
      <c r="Z14" s="15">
        <v>1.97263553841013</v>
      </c>
      <c r="AA14" s="15">
        <v>2.95399238587038</v>
      </c>
      <c r="AB14" s="15">
        <v>2.6758471710694698</v>
      </c>
      <c r="AC14" s="22">
        <v>0.98111101022057201</v>
      </c>
      <c r="AD14" s="30"/>
    </row>
    <row r="15" spans="1:30" x14ac:dyDescent="0.35">
      <c r="A15" s="9" t="s">
        <v>221</v>
      </c>
      <c r="B15" s="22">
        <v>9.9123946879888294</v>
      </c>
      <c r="C15" s="15">
        <v>9.4080576976118095</v>
      </c>
      <c r="D15" s="15">
        <v>8.05618687107882</v>
      </c>
      <c r="E15" s="15">
        <v>11.3672249047756</v>
      </c>
      <c r="F15" s="15">
        <v>8.4426329302857308</v>
      </c>
      <c r="G15" s="15">
        <v>7.6567299982521702</v>
      </c>
      <c r="H15" s="15">
        <v>10.150919594084799</v>
      </c>
      <c r="I15" s="15">
        <v>9.6524899747209805</v>
      </c>
      <c r="J15" s="28">
        <v>10.694758530072701</v>
      </c>
      <c r="K15" s="15">
        <v>10.6431613810682</v>
      </c>
      <c r="L15" s="15">
        <v>10.7894473541611</v>
      </c>
      <c r="M15" s="28">
        <v>11.314123937646899</v>
      </c>
      <c r="N15" s="15">
        <v>14.375973289362401</v>
      </c>
      <c r="O15" s="15">
        <v>10.2048195840236</v>
      </c>
      <c r="P15" s="15">
        <v>9.9341031239360298</v>
      </c>
      <c r="Q15" s="15">
        <v>12.5670843341834</v>
      </c>
      <c r="R15" s="28">
        <v>9.7587176260872095</v>
      </c>
      <c r="S15" s="15">
        <v>7.2862992231646402</v>
      </c>
      <c r="T15" s="15">
        <v>7.3734226415764299</v>
      </c>
      <c r="U15" s="15">
        <v>13.8465104630744</v>
      </c>
      <c r="V15" s="15">
        <v>7.4812208422314601</v>
      </c>
      <c r="W15" s="15">
        <v>6.4522541474974799</v>
      </c>
      <c r="X15" s="28">
        <v>7.9398510533321804</v>
      </c>
      <c r="Y15" s="15">
        <v>7.1441604745482596</v>
      </c>
      <c r="Z15" s="15">
        <v>11.5714118096432</v>
      </c>
      <c r="AA15" s="15">
        <v>8.2862612410346799</v>
      </c>
      <c r="AB15" s="15">
        <v>9.8260535500436408</v>
      </c>
      <c r="AC15" s="22">
        <v>6.4875246297524098</v>
      </c>
      <c r="AD15" s="30"/>
    </row>
    <row r="16" spans="1:30" x14ac:dyDescent="0.35">
      <c r="A16" s="9" t="s">
        <v>222</v>
      </c>
      <c r="B16" s="22">
        <v>0.37203131627804897</v>
      </c>
      <c r="C16" s="15">
        <v>0.25710869847322798</v>
      </c>
      <c r="D16" s="18" t="s">
        <v>73</v>
      </c>
      <c r="E16" s="18" t="s">
        <v>73</v>
      </c>
      <c r="F16" s="18" t="s">
        <v>73</v>
      </c>
      <c r="G16" s="18" t="s">
        <v>73</v>
      </c>
      <c r="H16" s="18" t="s">
        <v>73</v>
      </c>
      <c r="I16" s="18" t="s">
        <v>73</v>
      </c>
      <c r="J16" s="31" t="s">
        <v>73</v>
      </c>
      <c r="K16" s="18" t="s">
        <v>73</v>
      </c>
      <c r="L16" s="18" t="s">
        <v>73</v>
      </c>
      <c r="M16" s="28">
        <v>0.65337019641155103</v>
      </c>
      <c r="N16" s="18" t="s">
        <v>73</v>
      </c>
      <c r="O16" s="18" t="s">
        <v>73</v>
      </c>
      <c r="P16" s="15">
        <v>1.29857984177624</v>
      </c>
      <c r="Q16" s="18" t="s">
        <v>73</v>
      </c>
      <c r="R16" s="28">
        <v>0.28131545563905103</v>
      </c>
      <c r="S16" s="18" t="s">
        <v>73</v>
      </c>
      <c r="T16" s="18" t="s">
        <v>73</v>
      </c>
      <c r="U16" s="18" t="s">
        <v>73</v>
      </c>
      <c r="V16" s="18" t="s">
        <v>73</v>
      </c>
      <c r="W16" s="18" t="s">
        <v>73</v>
      </c>
      <c r="X16" s="28">
        <v>0.33556429580341002</v>
      </c>
      <c r="Y16" s="15">
        <v>0.25213988221302103</v>
      </c>
      <c r="Z16" s="18" t="s">
        <v>73</v>
      </c>
      <c r="AA16" s="18" t="s">
        <v>73</v>
      </c>
      <c r="AB16" s="18" t="s">
        <v>73</v>
      </c>
      <c r="AC16" s="22">
        <v>0.44525383747429498</v>
      </c>
      <c r="AD16" s="30"/>
    </row>
    <row r="17" spans="1:30" x14ac:dyDescent="0.35">
      <c r="A17" s="9" t="s">
        <v>223</v>
      </c>
      <c r="B17" s="22">
        <v>2.41239215565317</v>
      </c>
      <c r="C17" s="15">
        <v>2.49635319043316</v>
      </c>
      <c r="D17" s="15">
        <v>3.8100710417565198</v>
      </c>
      <c r="E17" s="15">
        <v>2.2030257107361502</v>
      </c>
      <c r="F17" s="15">
        <v>3.5555072519851101</v>
      </c>
      <c r="G17" s="15">
        <v>2.39610221670437</v>
      </c>
      <c r="H17" s="15">
        <v>2.1005204408193601</v>
      </c>
      <c r="I17" s="15">
        <v>1.8274665256371601</v>
      </c>
      <c r="J17" s="28">
        <v>2.2414494253455</v>
      </c>
      <c r="K17" s="15">
        <v>1.92798005822883</v>
      </c>
      <c r="L17" s="15">
        <v>2.8167146547759798</v>
      </c>
      <c r="M17" s="28">
        <v>2.5078551425840598</v>
      </c>
      <c r="N17" s="15">
        <v>2.13332693901532</v>
      </c>
      <c r="O17" s="15">
        <v>3.1743643918516802</v>
      </c>
      <c r="P17" s="15">
        <v>2.78865817748011</v>
      </c>
      <c r="Q17" s="15">
        <v>1.4840235731835001</v>
      </c>
      <c r="R17" s="28">
        <v>2.2764350113821599</v>
      </c>
      <c r="S17" s="15">
        <v>1.53335614809354</v>
      </c>
      <c r="T17" s="15">
        <v>1.6044278322494301</v>
      </c>
      <c r="U17" s="15">
        <v>3.3192488624025001</v>
      </c>
      <c r="V17" s="15">
        <v>1.4799262830504201</v>
      </c>
      <c r="W17" s="15">
        <v>2.7948349496463698</v>
      </c>
      <c r="X17" s="28">
        <v>1.39327300533215</v>
      </c>
      <c r="Y17" s="15">
        <v>1.2082145069838699</v>
      </c>
      <c r="Z17" s="15">
        <v>1.27557846625867</v>
      </c>
      <c r="AA17" s="15">
        <v>1.88626409360634</v>
      </c>
      <c r="AB17" s="15">
        <v>1.95654131960458</v>
      </c>
      <c r="AC17" s="22">
        <v>1.1027477417454601</v>
      </c>
      <c r="AD17" s="30"/>
    </row>
    <row r="18" spans="1:30" x14ac:dyDescent="0.35">
      <c r="A18" s="9" t="s">
        <v>224</v>
      </c>
      <c r="B18" s="22">
        <v>7.6260250310764901</v>
      </c>
      <c r="C18" s="15">
        <v>7.7942346757831498</v>
      </c>
      <c r="D18" s="15">
        <v>9.1888273030483703</v>
      </c>
      <c r="E18" s="15">
        <v>6.7583879003163903</v>
      </c>
      <c r="F18" s="15">
        <v>6.8938597798556396</v>
      </c>
      <c r="G18" s="15">
        <v>7.8378184536400797</v>
      </c>
      <c r="H18" s="15">
        <v>8.9326247328279305</v>
      </c>
      <c r="I18" s="15">
        <v>7.3357682736084904</v>
      </c>
      <c r="J18" s="28">
        <v>7.4415143847694498</v>
      </c>
      <c r="K18" s="15">
        <v>6.9255679979922498</v>
      </c>
      <c r="L18" s="15">
        <v>8.3883565572383603</v>
      </c>
      <c r="M18" s="28">
        <v>6.49683537459065</v>
      </c>
      <c r="N18" s="15">
        <v>5.7093907268570696</v>
      </c>
      <c r="O18" s="15">
        <v>6.7172924419628499</v>
      </c>
      <c r="P18" s="15">
        <v>7.8042167656183601</v>
      </c>
      <c r="Q18" s="15">
        <v>4.6753152098616004</v>
      </c>
      <c r="R18" s="28">
        <v>7.59577738536266</v>
      </c>
      <c r="S18" s="15">
        <v>5.5354386174998496</v>
      </c>
      <c r="T18" s="15">
        <v>8.1242792882547903</v>
      </c>
      <c r="U18" s="15">
        <v>8.8078969974277097</v>
      </c>
      <c r="V18" s="15">
        <v>6.4701080058526399</v>
      </c>
      <c r="W18" s="15">
        <v>8.7675796588182298</v>
      </c>
      <c r="X18" s="28">
        <v>7.2802299200686296</v>
      </c>
      <c r="Y18" s="15">
        <v>6.1890736073827401</v>
      </c>
      <c r="Z18" s="15">
        <v>9.9156113873708094</v>
      </c>
      <c r="AA18" s="15">
        <v>9.3638404206403791</v>
      </c>
      <c r="AB18" s="15">
        <v>7.1031469252642498</v>
      </c>
      <c r="AC18" s="22">
        <v>6.3927080229354099</v>
      </c>
      <c r="AD18" s="30"/>
    </row>
    <row r="19" spans="1:30" x14ac:dyDescent="0.35">
      <c r="A19" s="9" t="s">
        <v>225</v>
      </c>
      <c r="B19" s="22">
        <v>13.444610326324</v>
      </c>
      <c r="C19" s="15">
        <v>15.2950569430604</v>
      </c>
      <c r="D19" s="15">
        <v>17.825677252837298</v>
      </c>
      <c r="E19" s="15">
        <v>13.2535772008147</v>
      </c>
      <c r="F19" s="15">
        <v>12.8892204846582</v>
      </c>
      <c r="G19" s="15">
        <v>14.423532151920799</v>
      </c>
      <c r="H19" s="15">
        <v>19.220038902994599</v>
      </c>
      <c r="I19" s="15">
        <v>13.7790361348814</v>
      </c>
      <c r="J19" s="28">
        <v>12.8401662856395</v>
      </c>
      <c r="K19" s="15">
        <v>11.7061105105394</v>
      </c>
      <c r="L19" s="15">
        <v>14.9213356887317</v>
      </c>
      <c r="M19" s="28">
        <v>13.6645804119059</v>
      </c>
      <c r="N19" s="15">
        <v>13.3614176038369</v>
      </c>
      <c r="O19" s="15">
        <v>12.8324285453733</v>
      </c>
      <c r="P19" s="15">
        <v>14.492976843818999</v>
      </c>
      <c r="Q19" s="15">
        <v>13.605518531979101</v>
      </c>
      <c r="R19" s="28">
        <v>11.9882122319293</v>
      </c>
      <c r="S19" s="15">
        <v>9.4891420001281706</v>
      </c>
      <c r="T19" s="15">
        <v>11.990539686775101</v>
      </c>
      <c r="U19" s="15">
        <v>12.4544141009165</v>
      </c>
      <c r="V19" s="15">
        <v>11.9742353781098</v>
      </c>
      <c r="W19" s="15">
        <v>15.3955882782664</v>
      </c>
      <c r="X19" s="28">
        <v>13.244688159129399</v>
      </c>
      <c r="Y19" s="15">
        <v>11.682561163150201</v>
      </c>
      <c r="Z19" s="15">
        <v>15.786201190193999</v>
      </c>
      <c r="AA19" s="15">
        <v>16.2928129680414</v>
      </c>
      <c r="AB19" s="15">
        <v>12.5597729858651</v>
      </c>
      <c r="AC19" s="22">
        <v>12.554824891262101</v>
      </c>
      <c r="AD19" s="30"/>
    </row>
    <row r="20" spans="1:30" x14ac:dyDescent="0.35">
      <c r="A20" s="9" t="s">
        <v>226</v>
      </c>
      <c r="B20" s="22">
        <v>0.46537175562595501</v>
      </c>
      <c r="C20" s="15">
        <v>0.71048737908436199</v>
      </c>
      <c r="D20" s="18" t="s">
        <v>73</v>
      </c>
      <c r="E20" s="18" t="s">
        <v>73</v>
      </c>
      <c r="F20" s="18" t="s">
        <v>73</v>
      </c>
      <c r="G20" s="15">
        <v>0.67431225618200696</v>
      </c>
      <c r="H20" s="15">
        <v>1.9015381313975199</v>
      </c>
      <c r="I20" s="15">
        <v>0.55720829046975795</v>
      </c>
      <c r="J20" s="31" t="s">
        <v>73</v>
      </c>
      <c r="K20" s="18" t="s">
        <v>73</v>
      </c>
      <c r="L20" s="18" t="s">
        <v>73</v>
      </c>
      <c r="M20" s="28">
        <v>0.39205599649332301</v>
      </c>
      <c r="N20" s="18" t="s">
        <v>73</v>
      </c>
      <c r="O20" s="15">
        <v>0.40959667040951903</v>
      </c>
      <c r="P20" s="18" t="s">
        <v>73</v>
      </c>
      <c r="Q20" s="18" t="s">
        <v>73</v>
      </c>
      <c r="R20" s="28">
        <v>0.50382464066548904</v>
      </c>
      <c r="S20" s="18" t="s">
        <v>73</v>
      </c>
      <c r="T20" s="18" t="s">
        <v>73</v>
      </c>
      <c r="U20" s="15">
        <v>0.51913587424503005</v>
      </c>
      <c r="V20" s="15">
        <v>0.53135865613890298</v>
      </c>
      <c r="W20" s="15">
        <v>1.14225549852436</v>
      </c>
      <c r="X20" s="28">
        <v>0.35387131554108803</v>
      </c>
      <c r="Y20" s="15">
        <v>0.40147027607284302</v>
      </c>
      <c r="Z20" s="18" t="s">
        <v>73</v>
      </c>
      <c r="AA20" s="15">
        <v>0.49177878603019598</v>
      </c>
      <c r="AB20" s="18" t="s">
        <v>73</v>
      </c>
      <c r="AC20" s="24" t="s">
        <v>73</v>
      </c>
      <c r="AD20" s="30"/>
    </row>
    <row r="21" spans="1:30" x14ac:dyDescent="0.35">
      <c r="A21" s="9" t="s">
        <v>227</v>
      </c>
      <c r="B21" s="22">
        <v>5.0151953745656197</v>
      </c>
      <c r="C21" s="15">
        <v>4.9789899069149097</v>
      </c>
      <c r="D21" s="15">
        <v>6.2228769715473904</v>
      </c>
      <c r="E21" s="15">
        <v>8.9130262295685903</v>
      </c>
      <c r="F21" s="15">
        <v>3.7326592796185198</v>
      </c>
      <c r="G21" s="15">
        <v>4.9900055263333298</v>
      </c>
      <c r="H21" s="15">
        <v>4.52318085326164</v>
      </c>
      <c r="I21" s="15">
        <v>2.3475103154721202</v>
      </c>
      <c r="J21" s="28">
        <v>10.1241791258829</v>
      </c>
      <c r="K21" s="15">
        <v>8.3535682784429905</v>
      </c>
      <c r="L21" s="15">
        <v>13.3735264696236</v>
      </c>
      <c r="M21" s="28">
        <v>5.0388810987608803</v>
      </c>
      <c r="N21" s="15">
        <v>5.2479992231005204</v>
      </c>
      <c r="O21" s="15">
        <v>6.6366376347099196</v>
      </c>
      <c r="P21" s="15">
        <v>4.0405615902901504</v>
      </c>
      <c r="Q21" s="15">
        <v>4.46904551757844</v>
      </c>
      <c r="R21" s="28">
        <v>4.6113935976432199</v>
      </c>
      <c r="S21" s="15">
        <v>5.47385001964326</v>
      </c>
      <c r="T21" s="15">
        <v>5.26389446403675</v>
      </c>
      <c r="U21" s="15">
        <v>5.7036864810362298</v>
      </c>
      <c r="V21" s="15">
        <v>2.4459915516574702</v>
      </c>
      <c r="W21" s="15">
        <v>3.3876190648332298</v>
      </c>
      <c r="X21" s="28">
        <v>4.0428376330995803</v>
      </c>
      <c r="Y21" s="15">
        <v>4.2392511741273298</v>
      </c>
      <c r="Z21" s="15">
        <v>3.1670068119354799</v>
      </c>
      <c r="AA21" s="15">
        <v>4.64536408667706</v>
      </c>
      <c r="AB21" s="15">
        <v>5.5471538792392501</v>
      </c>
      <c r="AC21" s="22">
        <v>3.1461029397435301</v>
      </c>
      <c r="AD21" s="30"/>
    </row>
    <row r="22" spans="1:30" x14ac:dyDescent="0.35">
      <c r="A22" s="9" t="s">
        <v>228</v>
      </c>
      <c r="B22" s="22">
        <v>0.34575010849183002</v>
      </c>
      <c r="C22" s="15">
        <v>0.40292516051129801</v>
      </c>
      <c r="D22" s="18" t="s">
        <v>73</v>
      </c>
      <c r="E22" s="15">
        <v>0.66732907996317803</v>
      </c>
      <c r="F22" s="18" t="s">
        <v>73</v>
      </c>
      <c r="G22" s="18" t="s">
        <v>73</v>
      </c>
      <c r="H22" s="18" t="s">
        <v>73</v>
      </c>
      <c r="I22" s="15">
        <v>0.59151083904363599</v>
      </c>
      <c r="J22" s="31" t="s">
        <v>73</v>
      </c>
      <c r="K22" s="18" t="s">
        <v>73</v>
      </c>
      <c r="L22" s="18" t="s">
        <v>73</v>
      </c>
      <c r="M22" s="28">
        <v>0.29777393610707098</v>
      </c>
      <c r="N22" s="15">
        <v>0.63949441835170595</v>
      </c>
      <c r="O22" s="18" t="s">
        <v>73</v>
      </c>
      <c r="P22" s="18" t="s">
        <v>73</v>
      </c>
      <c r="Q22" s="18" t="s">
        <v>73</v>
      </c>
      <c r="R22" s="28">
        <v>0.32705887891326002</v>
      </c>
      <c r="S22" s="18" t="s">
        <v>73</v>
      </c>
      <c r="T22" s="18" t="s">
        <v>73</v>
      </c>
      <c r="U22" s="18" t="s">
        <v>73</v>
      </c>
      <c r="V22" s="18" t="s">
        <v>73</v>
      </c>
      <c r="W22" s="18" t="s">
        <v>73</v>
      </c>
      <c r="X22" s="28">
        <v>0.33870821370057502</v>
      </c>
      <c r="Y22" s="18" t="s">
        <v>73</v>
      </c>
      <c r="Z22" s="18" t="s">
        <v>73</v>
      </c>
      <c r="AA22" s="18" t="s">
        <v>73</v>
      </c>
      <c r="AB22" s="18" t="s">
        <v>73</v>
      </c>
      <c r="AC22" s="24" t="s">
        <v>73</v>
      </c>
      <c r="AD22" s="30"/>
    </row>
    <row r="23" spans="1:30" x14ac:dyDescent="0.35">
      <c r="A23" s="9" t="s">
        <v>229</v>
      </c>
      <c r="B23" s="22">
        <v>5.9219482303521298</v>
      </c>
      <c r="C23" s="15">
        <v>6.5478331861220704</v>
      </c>
      <c r="D23" s="15">
        <v>10.080999571735999</v>
      </c>
      <c r="E23" s="15">
        <v>8.3454854847546898</v>
      </c>
      <c r="F23" s="15">
        <v>5.9064641519057401</v>
      </c>
      <c r="G23" s="15">
        <v>5.5136943978049304</v>
      </c>
      <c r="H23" s="15">
        <v>5.7736022225750796</v>
      </c>
      <c r="I23" s="15">
        <v>5.4647585679368502</v>
      </c>
      <c r="J23" s="28">
        <v>6.1708573032863603</v>
      </c>
      <c r="K23" s="15">
        <v>5.6982696597965896</v>
      </c>
      <c r="L23" s="15">
        <v>7.0381294123883702</v>
      </c>
      <c r="M23" s="28">
        <v>5.8248496999331598</v>
      </c>
      <c r="N23" s="15">
        <v>4.28140970758606</v>
      </c>
      <c r="O23" s="15">
        <v>6.5571303783247696</v>
      </c>
      <c r="P23" s="15">
        <v>6.3691180280745501</v>
      </c>
      <c r="Q23" s="15">
        <v>5.2216376154966104</v>
      </c>
      <c r="R23" s="28">
        <v>4.98038597185871</v>
      </c>
      <c r="S23" s="15">
        <v>3.7795223300669298</v>
      </c>
      <c r="T23" s="15">
        <v>5.1588969979666999</v>
      </c>
      <c r="U23" s="15">
        <v>5.8341570181991003</v>
      </c>
      <c r="V23" s="15">
        <v>4.0911307232754499</v>
      </c>
      <c r="W23" s="15">
        <v>6.0786234135905302</v>
      </c>
      <c r="X23" s="28">
        <v>5.2696114222858004</v>
      </c>
      <c r="Y23" s="15">
        <v>4.9083027055680999</v>
      </c>
      <c r="Z23" s="15">
        <v>6.794950483009</v>
      </c>
      <c r="AA23" s="15">
        <v>5.5183179985639201</v>
      </c>
      <c r="AB23" s="15">
        <v>5.44062976967182</v>
      </c>
      <c r="AC23" s="22">
        <v>4.8991701679943302</v>
      </c>
      <c r="AD23" s="30"/>
    </row>
    <row r="24" spans="1:30" x14ac:dyDescent="0.35">
      <c r="A24" s="9" t="s">
        <v>230</v>
      </c>
      <c r="B24" s="22">
        <v>20.415948364302501</v>
      </c>
      <c r="C24" s="15">
        <v>21.8215188960639</v>
      </c>
      <c r="D24" s="15">
        <v>26.619264948251999</v>
      </c>
      <c r="E24" s="15">
        <v>24.9631755802436</v>
      </c>
      <c r="F24" s="15">
        <v>18.1749999268912</v>
      </c>
      <c r="G24" s="15">
        <v>22.552184980838199</v>
      </c>
      <c r="H24" s="15">
        <v>20.509771928540399</v>
      </c>
      <c r="I24" s="15">
        <v>20.443654831718099</v>
      </c>
      <c r="J24" s="28">
        <v>20.7559052884172</v>
      </c>
      <c r="K24" s="15">
        <v>19.180113197561599</v>
      </c>
      <c r="L24" s="15">
        <v>23.647729797519599</v>
      </c>
      <c r="M24" s="28">
        <v>19.982362195565301</v>
      </c>
      <c r="N24" s="15">
        <v>21.040309782236701</v>
      </c>
      <c r="O24" s="15">
        <v>18.436553386053401</v>
      </c>
      <c r="P24" s="15">
        <v>21.1650515506172</v>
      </c>
      <c r="Q24" s="15">
        <v>19.156338208173899</v>
      </c>
      <c r="R24" s="28">
        <v>20.489394951766101</v>
      </c>
      <c r="S24" s="15">
        <v>15.3767786722529</v>
      </c>
      <c r="T24" s="15">
        <v>19.606061945208801</v>
      </c>
      <c r="U24" s="15">
        <v>24.121587227928799</v>
      </c>
      <c r="V24" s="15">
        <v>18.745643349581002</v>
      </c>
      <c r="W24" s="15">
        <v>20.5300736148629</v>
      </c>
      <c r="X24" s="28">
        <v>17.914384467999302</v>
      </c>
      <c r="Y24" s="15">
        <v>18.835497967576998</v>
      </c>
      <c r="Z24" s="15">
        <v>18.6754433918993</v>
      </c>
      <c r="AA24" s="15">
        <v>17.158795965765101</v>
      </c>
      <c r="AB24" s="15">
        <v>18.686363040827999</v>
      </c>
      <c r="AC24" s="22">
        <v>16.7778721295645</v>
      </c>
      <c r="AD24" s="30"/>
    </row>
    <row r="25" spans="1:30" x14ac:dyDescent="0.35">
      <c r="A25" s="9" t="s">
        <v>231</v>
      </c>
      <c r="B25" s="22">
        <v>0.42899329318620799</v>
      </c>
      <c r="C25" s="15">
        <v>0.38320132978490901</v>
      </c>
      <c r="D25" s="18" t="s">
        <v>73</v>
      </c>
      <c r="E25" s="18" t="s">
        <v>73</v>
      </c>
      <c r="F25" s="18" t="s">
        <v>73</v>
      </c>
      <c r="G25" s="18" t="s">
        <v>73</v>
      </c>
      <c r="H25" s="18" t="s">
        <v>73</v>
      </c>
      <c r="I25" s="18" t="s">
        <v>73</v>
      </c>
      <c r="J25" s="31" t="s">
        <v>73</v>
      </c>
      <c r="K25" s="18" t="s">
        <v>73</v>
      </c>
      <c r="L25" s="18" t="s">
        <v>73</v>
      </c>
      <c r="M25" s="28">
        <v>0.38902869221368802</v>
      </c>
      <c r="N25" s="18" t="s">
        <v>73</v>
      </c>
      <c r="O25" s="18" t="s">
        <v>73</v>
      </c>
      <c r="P25" s="15">
        <v>0.56469620055854597</v>
      </c>
      <c r="Q25" s="18" t="s">
        <v>73</v>
      </c>
      <c r="R25" s="28">
        <v>0.475776940227777</v>
      </c>
      <c r="S25" s="18" t="s">
        <v>73</v>
      </c>
      <c r="T25" s="18" t="s">
        <v>73</v>
      </c>
      <c r="U25" s="15">
        <v>0.66033392018205395</v>
      </c>
      <c r="V25" s="15">
        <v>0.44646095590874202</v>
      </c>
      <c r="W25" s="18" t="s">
        <v>73</v>
      </c>
      <c r="X25" s="28">
        <v>0.42101687023682199</v>
      </c>
      <c r="Y25" s="15">
        <v>0.28846568503766701</v>
      </c>
      <c r="Z25" s="18" t="s">
        <v>73</v>
      </c>
      <c r="AA25" s="15">
        <v>0.65162102513382703</v>
      </c>
      <c r="AB25" s="18" t="s">
        <v>73</v>
      </c>
      <c r="AC25" s="22">
        <v>0.384737144013796</v>
      </c>
      <c r="AD25" s="30"/>
    </row>
    <row r="26" spans="1:30" x14ac:dyDescent="0.35">
      <c r="A26" s="9" t="s">
        <v>232</v>
      </c>
      <c r="B26" s="22">
        <v>0.93990188308522504</v>
      </c>
      <c r="C26" s="15">
        <v>1.2488777375901701</v>
      </c>
      <c r="D26" s="15">
        <v>3.0025456637836898</v>
      </c>
      <c r="E26" s="15">
        <v>0.85365721023931296</v>
      </c>
      <c r="F26" s="18" t="s">
        <v>73</v>
      </c>
      <c r="G26" s="15">
        <v>1.1173358012916501</v>
      </c>
      <c r="H26" s="15">
        <v>1.1145164676402699</v>
      </c>
      <c r="I26" s="15">
        <v>1.47334043236127</v>
      </c>
      <c r="J26" s="28">
        <v>0.92314783024019098</v>
      </c>
      <c r="K26" s="15">
        <v>1.06712252212891</v>
      </c>
      <c r="L26" s="18" t="s">
        <v>73</v>
      </c>
      <c r="M26" s="28">
        <v>0.69711002399192701</v>
      </c>
      <c r="N26" s="15">
        <v>0.89864378779034304</v>
      </c>
      <c r="O26" s="15">
        <v>0.56766677744423799</v>
      </c>
      <c r="P26" s="15">
        <v>0.65530984964831596</v>
      </c>
      <c r="Q26" s="15">
        <v>0.77085126661048597</v>
      </c>
      <c r="R26" s="28">
        <v>0.673665856457065</v>
      </c>
      <c r="S26" s="18" t="s">
        <v>73</v>
      </c>
      <c r="T26" s="15">
        <v>1.30839653639598</v>
      </c>
      <c r="U26" s="15">
        <v>0.52000360853531602</v>
      </c>
      <c r="V26" s="15">
        <v>0.69251235721688398</v>
      </c>
      <c r="W26" s="15">
        <v>0.46537200900915199</v>
      </c>
      <c r="X26" s="28">
        <v>1.01035405755201</v>
      </c>
      <c r="Y26" s="15">
        <v>0.94239503993819895</v>
      </c>
      <c r="Z26" s="15">
        <v>1.54553009654763</v>
      </c>
      <c r="AA26" s="15">
        <v>1.62936719815496</v>
      </c>
      <c r="AB26" s="15">
        <v>1.0673293311465399</v>
      </c>
      <c r="AC26" s="22">
        <v>0.51710626407174698</v>
      </c>
      <c r="AD26" s="30"/>
    </row>
    <row r="27" spans="1:30" x14ac:dyDescent="0.35">
      <c r="A27" s="9" t="s">
        <v>233</v>
      </c>
      <c r="B27" s="22">
        <v>3.62386696597919</v>
      </c>
      <c r="C27" s="15">
        <v>4.1575781711287103</v>
      </c>
      <c r="D27" s="15">
        <v>5.1017047678642804</v>
      </c>
      <c r="E27" s="15">
        <v>4.1956521464311001</v>
      </c>
      <c r="F27" s="15">
        <v>3.2678477292699801</v>
      </c>
      <c r="G27" s="15">
        <v>3.6599537402281999</v>
      </c>
      <c r="H27" s="15">
        <v>4.1394500790006203</v>
      </c>
      <c r="I27" s="15">
        <v>4.7884324468843502</v>
      </c>
      <c r="J27" s="28">
        <v>2.7529907648172398</v>
      </c>
      <c r="K27" s="15">
        <v>2.76539488365992</v>
      </c>
      <c r="L27" s="15">
        <v>2.7302272701333599</v>
      </c>
      <c r="M27" s="28">
        <v>3.21663066456698</v>
      </c>
      <c r="N27" s="15">
        <v>2.0438152795540598</v>
      </c>
      <c r="O27" s="15">
        <v>3.3604229192434198</v>
      </c>
      <c r="P27" s="15">
        <v>3.6628851272037601</v>
      </c>
      <c r="Q27" s="15">
        <v>3.2360270377907598</v>
      </c>
      <c r="R27" s="28">
        <v>3.5370429670282699</v>
      </c>
      <c r="S27" s="15">
        <v>2.11575398901125</v>
      </c>
      <c r="T27" s="15">
        <v>2.9552690524396001</v>
      </c>
      <c r="U27" s="15">
        <v>5.51301232530232</v>
      </c>
      <c r="V27" s="15">
        <v>1.5386363406639101</v>
      </c>
      <c r="W27" s="15">
        <v>4.9230550278216896</v>
      </c>
      <c r="X27" s="28">
        <v>2.7951405851014299</v>
      </c>
      <c r="Y27" s="15">
        <v>2.6017454000770202</v>
      </c>
      <c r="Z27" s="15">
        <v>4.3082021963854702</v>
      </c>
      <c r="AA27" s="15">
        <v>2.4652556129132899</v>
      </c>
      <c r="AB27" s="15">
        <v>3.22988971496626</v>
      </c>
      <c r="AC27" s="22">
        <v>2.4680126345897899</v>
      </c>
      <c r="AD27" s="30"/>
    </row>
    <row r="28" spans="1:30" x14ac:dyDescent="0.35">
      <c r="A28" s="9" t="s">
        <v>234</v>
      </c>
      <c r="B28" s="22">
        <v>0.494849613593491</v>
      </c>
      <c r="C28" s="15">
        <v>0.39388220708056498</v>
      </c>
      <c r="D28" s="18" t="s">
        <v>73</v>
      </c>
      <c r="E28" s="18" t="s">
        <v>73</v>
      </c>
      <c r="F28" s="18" t="s">
        <v>73</v>
      </c>
      <c r="G28" s="18" t="s">
        <v>73</v>
      </c>
      <c r="H28" s="18" t="s">
        <v>73</v>
      </c>
      <c r="I28" s="15">
        <v>0.53955503694042295</v>
      </c>
      <c r="J28" s="28">
        <v>0.78646484086231006</v>
      </c>
      <c r="K28" s="15">
        <v>0.67044719155435395</v>
      </c>
      <c r="L28" s="18" t="s">
        <v>73</v>
      </c>
      <c r="M28" s="28">
        <v>0.37790524932387898</v>
      </c>
      <c r="N28" s="18" t="s">
        <v>73</v>
      </c>
      <c r="O28" s="15">
        <v>0.41864598540630799</v>
      </c>
      <c r="P28" s="18" t="s">
        <v>73</v>
      </c>
      <c r="Q28" s="18" t="s">
        <v>73</v>
      </c>
      <c r="R28" s="28">
        <v>0.562416769230902</v>
      </c>
      <c r="S28" s="18" t="s">
        <v>73</v>
      </c>
      <c r="T28" s="18" t="s">
        <v>73</v>
      </c>
      <c r="U28" s="15">
        <v>0.86909933416938101</v>
      </c>
      <c r="V28" s="15">
        <v>0.32310470038924799</v>
      </c>
      <c r="W28" s="18" t="s">
        <v>73</v>
      </c>
      <c r="X28" s="28">
        <v>0.38831734354049602</v>
      </c>
      <c r="Y28" s="15">
        <v>0.28476581823353903</v>
      </c>
      <c r="Z28" s="18" t="s">
        <v>73</v>
      </c>
      <c r="AA28" s="15">
        <v>0.55646720806286698</v>
      </c>
      <c r="AB28" s="18" t="s">
        <v>73</v>
      </c>
      <c r="AC28" s="24" t="s">
        <v>73</v>
      </c>
      <c r="AD28" s="30"/>
    </row>
    <row r="29" spans="1:30" x14ac:dyDescent="0.35">
      <c r="A29" s="9" t="s">
        <v>235</v>
      </c>
      <c r="B29" s="22">
        <v>0.30587880687441998</v>
      </c>
      <c r="C29" s="15">
        <v>0.265330924714478</v>
      </c>
      <c r="D29" s="18" t="s">
        <v>73</v>
      </c>
      <c r="E29" s="18" t="s">
        <v>73</v>
      </c>
      <c r="F29" s="18" t="s">
        <v>73</v>
      </c>
      <c r="G29" s="18" t="s">
        <v>73</v>
      </c>
      <c r="H29" s="18" t="s">
        <v>73</v>
      </c>
      <c r="I29" s="18" t="s">
        <v>73</v>
      </c>
      <c r="J29" s="31" t="s">
        <v>73</v>
      </c>
      <c r="K29" s="18" t="s">
        <v>73</v>
      </c>
      <c r="L29" s="18" t="s">
        <v>73</v>
      </c>
      <c r="M29" s="28">
        <v>0.269654709711659</v>
      </c>
      <c r="N29" s="18" t="s">
        <v>73</v>
      </c>
      <c r="O29" s="18" t="s">
        <v>73</v>
      </c>
      <c r="P29" s="18" t="s">
        <v>73</v>
      </c>
      <c r="Q29" s="18" t="s">
        <v>73</v>
      </c>
      <c r="R29" s="28">
        <v>0.348257512405801</v>
      </c>
      <c r="S29" s="18" t="s">
        <v>73</v>
      </c>
      <c r="T29" s="18" t="s">
        <v>73</v>
      </c>
      <c r="U29" s="18" t="s">
        <v>73</v>
      </c>
      <c r="V29" s="18" t="s">
        <v>73</v>
      </c>
      <c r="W29" s="18" t="s">
        <v>73</v>
      </c>
      <c r="X29" s="28">
        <v>0.30203075117067701</v>
      </c>
      <c r="Y29" s="18" t="s">
        <v>73</v>
      </c>
      <c r="Z29" s="18" t="s">
        <v>73</v>
      </c>
      <c r="AA29" s="18" t="s">
        <v>73</v>
      </c>
      <c r="AB29" s="18" t="s">
        <v>73</v>
      </c>
      <c r="AC29" s="24" t="s">
        <v>73</v>
      </c>
      <c r="AD29" s="30"/>
    </row>
    <row r="30" spans="1:30" x14ac:dyDescent="0.35">
      <c r="A30" s="9" t="s">
        <v>236</v>
      </c>
      <c r="B30" s="22">
        <v>0.69080509664419099</v>
      </c>
      <c r="C30" s="15">
        <v>0.59311310387133098</v>
      </c>
      <c r="D30" s="18" t="s">
        <v>73</v>
      </c>
      <c r="E30" s="18" t="s">
        <v>73</v>
      </c>
      <c r="F30" s="18" t="s">
        <v>73</v>
      </c>
      <c r="G30" s="18" t="s">
        <v>73</v>
      </c>
      <c r="H30" s="18" t="s">
        <v>73</v>
      </c>
      <c r="I30" s="15">
        <v>1.50338032646921</v>
      </c>
      <c r="J30" s="28">
        <v>0.60214180321606103</v>
      </c>
      <c r="K30" s="15">
        <v>0.83334525126264902</v>
      </c>
      <c r="L30" s="18" t="s">
        <v>73</v>
      </c>
      <c r="M30" s="28">
        <v>0.71034136002096904</v>
      </c>
      <c r="N30" s="18" t="s">
        <v>73</v>
      </c>
      <c r="O30" s="18" t="s">
        <v>73</v>
      </c>
      <c r="P30" s="15">
        <v>1.3183031092239399</v>
      </c>
      <c r="Q30" s="18" t="s">
        <v>73</v>
      </c>
      <c r="R30" s="28">
        <v>0.76179341005476398</v>
      </c>
      <c r="S30" s="18" t="s">
        <v>73</v>
      </c>
      <c r="T30" s="18" t="s">
        <v>73</v>
      </c>
      <c r="U30" s="15">
        <v>0.98371568914131702</v>
      </c>
      <c r="V30" s="15">
        <v>0.78774096062449595</v>
      </c>
      <c r="W30" s="18" t="s">
        <v>73</v>
      </c>
      <c r="X30" s="28">
        <v>0.54110566962644102</v>
      </c>
      <c r="Y30" s="15">
        <v>0.39939967117434599</v>
      </c>
      <c r="Z30" s="18" t="s">
        <v>73</v>
      </c>
      <c r="AA30" s="15">
        <v>0.81715705407689798</v>
      </c>
      <c r="AB30" s="18" t="s">
        <v>73</v>
      </c>
      <c r="AC30" s="22">
        <v>0.53448076297347202</v>
      </c>
      <c r="AD30" s="30"/>
    </row>
    <row r="31" spans="1:30" x14ac:dyDescent="0.35">
      <c r="A31" s="9" t="s">
        <v>237</v>
      </c>
      <c r="B31" s="22">
        <v>0.916821973887196</v>
      </c>
      <c r="C31" s="15">
        <v>1.0917036604557599</v>
      </c>
      <c r="D31" s="15">
        <v>1.5060652740781399</v>
      </c>
      <c r="E31" s="15">
        <v>0.67655086686285104</v>
      </c>
      <c r="F31" s="15">
        <v>1.2010981001915899</v>
      </c>
      <c r="G31" s="18" t="s">
        <v>73</v>
      </c>
      <c r="H31" s="15">
        <v>0.74244320254962803</v>
      </c>
      <c r="I31" s="15">
        <v>1.9656199311829801</v>
      </c>
      <c r="J31" s="28">
        <v>0.73711980691664303</v>
      </c>
      <c r="K31" s="15">
        <v>0.89971261455158202</v>
      </c>
      <c r="L31" s="18" t="s">
        <v>73</v>
      </c>
      <c r="M31" s="28">
        <v>0.45624124517822601</v>
      </c>
      <c r="N31" s="18" t="s">
        <v>73</v>
      </c>
      <c r="O31" s="15">
        <v>0.37807669397186</v>
      </c>
      <c r="P31" s="18" t="s">
        <v>73</v>
      </c>
      <c r="Q31" s="18" t="s">
        <v>73</v>
      </c>
      <c r="R31" s="28">
        <v>1.0927134232337199</v>
      </c>
      <c r="S31" s="18" t="s">
        <v>73</v>
      </c>
      <c r="T31" s="15">
        <v>1.6470244621218999</v>
      </c>
      <c r="U31" s="15">
        <v>1.4597368636124799</v>
      </c>
      <c r="V31" s="15">
        <v>0.65475014161962697</v>
      </c>
      <c r="W31" s="18" t="s">
        <v>73</v>
      </c>
      <c r="X31" s="28">
        <v>0.90330155485182695</v>
      </c>
      <c r="Y31" s="15">
        <v>1.2414361837437999</v>
      </c>
      <c r="Z31" s="15">
        <v>1.6539821412844</v>
      </c>
      <c r="AA31" s="18" t="s">
        <v>73</v>
      </c>
      <c r="AB31" s="15">
        <v>0.77390253971176104</v>
      </c>
      <c r="AC31" s="22">
        <v>0.58156619632900497</v>
      </c>
      <c r="AD31" s="30"/>
    </row>
    <row r="32" spans="1:30" x14ac:dyDescent="0.35">
      <c r="A32" s="9" t="s">
        <v>238</v>
      </c>
      <c r="B32" s="22">
        <v>0.32407974744160001</v>
      </c>
      <c r="C32" s="15">
        <v>0.440722141257402</v>
      </c>
      <c r="D32" s="18" t="s">
        <v>73</v>
      </c>
      <c r="E32" s="18" t="s">
        <v>73</v>
      </c>
      <c r="F32" s="18" t="s">
        <v>73</v>
      </c>
      <c r="G32" s="15">
        <v>1.6335089010089301</v>
      </c>
      <c r="H32" s="18" t="s">
        <v>73</v>
      </c>
      <c r="I32" s="18" t="s">
        <v>73</v>
      </c>
      <c r="J32" s="31" t="s">
        <v>73</v>
      </c>
      <c r="K32" s="18" t="s">
        <v>73</v>
      </c>
      <c r="L32" s="18" t="s">
        <v>73</v>
      </c>
      <c r="M32" s="28">
        <v>0.26086868982774503</v>
      </c>
      <c r="N32" s="18" t="s">
        <v>73</v>
      </c>
      <c r="O32" s="18" t="s">
        <v>73</v>
      </c>
      <c r="P32" s="18" t="s">
        <v>73</v>
      </c>
      <c r="Q32" s="18" t="s">
        <v>73</v>
      </c>
      <c r="R32" s="28">
        <v>0.319627439157955</v>
      </c>
      <c r="S32" s="18" t="s">
        <v>73</v>
      </c>
      <c r="T32" s="18" t="s">
        <v>73</v>
      </c>
      <c r="U32" s="15">
        <v>0.459012072028394</v>
      </c>
      <c r="V32" s="18" t="s">
        <v>73</v>
      </c>
      <c r="W32" s="18" t="s">
        <v>73</v>
      </c>
      <c r="X32" s="28">
        <v>0.251984510920025</v>
      </c>
      <c r="Y32" s="18" t="s">
        <v>73</v>
      </c>
      <c r="Z32" s="18" t="s">
        <v>73</v>
      </c>
      <c r="AA32" s="18" t="s">
        <v>73</v>
      </c>
      <c r="AB32" s="18" t="s">
        <v>73</v>
      </c>
      <c r="AC32" s="24" t="s">
        <v>73</v>
      </c>
      <c r="AD32" s="30"/>
    </row>
    <row r="33" spans="1:30" x14ac:dyDescent="0.35">
      <c r="A33" s="9" t="s">
        <v>239</v>
      </c>
      <c r="B33" s="22">
        <v>1.68156695795093</v>
      </c>
      <c r="C33" s="15">
        <v>1.89531863594309</v>
      </c>
      <c r="D33" s="15">
        <v>1.2769907146345001</v>
      </c>
      <c r="E33" s="15">
        <v>2.4815948998817601</v>
      </c>
      <c r="F33" s="15">
        <v>1.50704396084689</v>
      </c>
      <c r="G33" s="15">
        <v>1.9577647579296</v>
      </c>
      <c r="H33" s="15">
        <v>2.1193571899658399</v>
      </c>
      <c r="I33" s="15">
        <v>1.6633679221447799</v>
      </c>
      <c r="J33" s="28">
        <v>1.77836021824395</v>
      </c>
      <c r="K33" s="15">
        <v>1.9666686631588799</v>
      </c>
      <c r="L33" s="15">
        <v>1.4327848219489701</v>
      </c>
      <c r="M33" s="28">
        <v>1.5029644714986801</v>
      </c>
      <c r="N33" s="15">
        <v>2.4281576147270298</v>
      </c>
      <c r="O33" s="15">
        <v>0.92486307933496503</v>
      </c>
      <c r="P33" s="15">
        <v>1.9680381067075301</v>
      </c>
      <c r="Q33" s="15">
        <v>0.72888240119040804</v>
      </c>
      <c r="R33" s="28">
        <v>1.6278856237902199</v>
      </c>
      <c r="S33" s="15">
        <v>1.1500711022877199</v>
      </c>
      <c r="T33" s="15">
        <v>1.4653071731848599</v>
      </c>
      <c r="U33" s="15">
        <v>1.41358170071031</v>
      </c>
      <c r="V33" s="15">
        <v>2.3118313427508999</v>
      </c>
      <c r="W33" s="15">
        <v>1.6124852581997</v>
      </c>
      <c r="X33" s="28">
        <v>1.6276532076674299</v>
      </c>
      <c r="Y33" s="15">
        <v>1.95706930386919</v>
      </c>
      <c r="Z33" s="15">
        <v>2.1871468530166198</v>
      </c>
      <c r="AA33" s="15">
        <v>0.92977133412308299</v>
      </c>
      <c r="AB33" s="15">
        <v>2.3162855046009598</v>
      </c>
      <c r="AC33" s="22">
        <v>1.1851472147128199</v>
      </c>
      <c r="AD33" s="30"/>
    </row>
    <row r="34" spans="1:30" x14ac:dyDescent="0.35">
      <c r="A34" s="9" t="s">
        <v>240</v>
      </c>
      <c r="B34" s="22">
        <v>0.59516711160022395</v>
      </c>
      <c r="C34" s="15">
        <v>0.46826921980744102</v>
      </c>
      <c r="D34" s="18" t="s">
        <v>73</v>
      </c>
      <c r="E34" s="15">
        <v>0.62055703086560599</v>
      </c>
      <c r="F34" s="18" t="s">
        <v>73</v>
      </c>
      <c r="G34" s="18" t="s">
        <v>73</v>
      </c>
      <c r="H34" s="18" t="s">
        <v>73</v>
      </c>
      <c r="I34" s="18" t="s">
        <v>73</v>
      </c>
      <c r="J34" s="28">
        <v>0.71175479052812196</v>
      </c>
      <c r="K34" s="18" t="s">
        <v>73</v>
      </c>
      <c r="L34" s="15">
        <v>1.1171811647102701</v>
      </c>
      <c r="M34" s="28">
        <v>0.70330094741365701</v>
      </c>
      <c r="N34" s="15">
        <v>0.63438521920625102</v>
      </c>
      <c r="O34" s="15">
        <v>0.61345624427670997</v>
      </c>
      <c r="P34" s="15">
        <v>1.08868115509689</v>
      </c>
      <c r="Q34" s="18" t="s">
        <v>73</v>
      </c>
      <c r="R34" s="28">
        <v>0.64106316365126303</v>
      </c>
      <c r="S34" s="18" t="s">
        <v>73</v>
      </c>
      <c r="T34" s="18" t="s">
        <v>73</v>
      </c>
      <c r="U34" s="15">
        <v>0.80020926788229696</v>
      </c>
      <c r="V34" s="15">
        <v>0.60776246977722903</v>
      </c>
      <c r="W34" s="18" t="s">
        <v>73</v>
      </c>
      <c r="X34" s="28">
        <v>0.51859102099939303</v>
      </c>
      <c r="Y34" s="15">
        <v>0.37207588937665098</v>
      </c>
      <c r="Z34" s="18" t="s">
        <v>73</v>
      </c>
      <c r="AA34" s="15">
        <v>0.551220859299693</v>
      </c>
      <c r="AB34" s="18" t="s">
        <v>73</v>
      </c>
      <c r="AC34" s="22">
        <v>0.62730726602236098</v>
      </c>
      <c r="AD34" s="30"/>
    </row>
    <row r="35" spans="1:30" x14ac:dyDescent="0.35">
      <c r="A35" s="9" t="s">
        <v>241</v>
      </c>
      <c r="B35" s="22">
        <v>0.62674619780405905</v>
      </c>
      <c r="C35" s="15">
        <v>0.75278738155458103</v>
      </c>
      <c r="D35" s="15">
        <v>1.4142240709931999</v>
      </c>
      <c r="E35" s="15">
        <v>1.0007903719095399</v>
      </c>
      <c r="F35" s="18" t="s">
        <v>73</v>
      </c>
      <c r="G35" s="18" t="s">
        <v>73</v>
      </c>
      <c r="H35" s="15">
        <v>0.63874275870240305</v>
      </c>
      <c r="I35" s="15">
        <v>0.65128266937047496</v>
      </c>
      <c r="J35" s="28">
        <v>0.58917839858069698</v>
      </c>
      <c r="K35" s="18" t="s">
        <v>73</v>
      </c>
      <c r="L35" s="18" t="s">
        <v>73</v>
      </c>
      <c r="M35" s="28">
        <v>0.56389114594362799</v>
      </c>
      <c r="N35" s="18" t="s">
        <v>73</v>
      </c>
      <c r="O35" s="15">
        <v>0.86671144759895002</v>
      </c>
      <c r="P35" s="18" t="s">
        <v>73</v>
      </c>
      <c r="Q35" s="18" t="s">
        <v>73</v>
      </c>
      <c r="R35" s="28">
        <v>0.59664492128533997</v>
      </c>
      <c r="S35" s="18" t="s">
        <v>73</v>
      </c>
      <c r="T35" s="18" t="s">
        <v>73</v>
      </c>
      <c r="U35" s="15">
        <v>0.64567522688777201</v>
      </c>
      <c r="V35" s="15">
        <v>0.64722525354667104</v>
      </c>
      <c r="W35" s="18" t="s">
        <v>73</v>
      </c>
      <c r="X35" s="28">
        <v>0.48267273869091398</v>
      </c>
      <c r="Y35" s="15">
        <v>0.50078489227029699</v>
      </c>
      <c r="Z35" s="18" t="s">
        <v>73</v>
      </c>
      <c r="AA35" s="18" t="s">
        <v>73</v>
      </c>
      <c r="AB35" s="18" t="s">
        <v>73</v>
      </c>
      <c r="AC35" s="24" t="s">
        <v>73</v>
      </c>
      <c r="AD35" s="30"/>
    </row>
    <row r="36" spans="1:30" x14ac:dyDescent="0.35">
      <c r="A36" s="9" t="s">
        <v>242</v>
      </c>
      <c r="B36" s="22">
        <v>12.7687126291897</v>
      </c>
      <c r="C36" s="15">
        <v>12.235055444744001</v>
      </c>
      <c r="D36" s="15">
        <v>15.4132330457088</v>
      </c>
      <c r="E36" s="15">
        <v>11.9390222904361</v>
      </c>
      <c r="F36" s="15">
        <v>9.0148396423318005</v>
      </c>
      <c r="G36" s="15">
        <v>11.7471729367994</v>
      </c>
      <c r="H36" s="15">
        <v>12.4930617513971</v>
      </c>
      <c r="I36" s="15">
        <v>13.546405641037101</v>
      </c>
      <c r="J36" s="28">
        <v>16.303110360256198</v>
      </c>
      <c r="K36" s="15">
        <v>14.950738584106301</v>
      </c>
      <c r="L36" s="15">
        <v>18.784923710115699</v>
      </c>
      <c r="M36" s="28">
        <v>14.1561889906886</v>
      </c>
      <c r="N36" s="15">
        <v>14.8970197406578</v>
      </c>
      <c r="O36" s="15">
        <v>11.7609182313515</v>
      </c>
      <c r="P36" s="15">
        <v>14.711234514504801</v>
      </c>
      <c r="Q36" s="15">
        <v>15.7244366687745</v>
      </c>
      <c r="R36" s="28">
        <v>12.4688562833825</v>
      </c>
      <c r="S36" s="15">
        <v>12.7353861080946</v>
      </c>
      <c r="T36" s="15">
        <v>13.1565546967716</v>
      </c>
      <c r="U36" s="15">
        <v>12.395007962987799</v>
      </c>
      <c r="V36" s="15">
        <v>11.857512410990701</v>
      </c>
      <c r="W36" s="15">
        <v>13.1638490797634</v>
      </c>
      <c r="X36" s="28">
        <v>11.1602992884686</v>
      </c>
      <c r="Y36" s="15">
        <v>11.359745035564201</v>
      </c>
      <c r="Z36" s="15">
        <v>13.129801604616301</v>
      </c>
      <c r="AA36" s="15">
        <v>10.9903521789803</v>
      </c>
      <c r="AB36" s="15">
        <v>13.1972161826906</v>
      </c>
      <c r="AC36" s="22">
        <v>9.4745035863032392</v>
      </c>
      <c r="AD36" s="30"/>
    </row>
    <row r="37" spans="1:30" x14ac:dyDescent="0.35">
      <c r="A37" s="9" t="s">
        <v>243</v>
      </c>
      <c r="B37" s="22">
        <v>0.72679955632918603</v>
      </c>
      <c r="C37" s="15">
        <v>0.52713569673938998</v>
      </c>
      <c r="D37" s="15">
        <v>1.5452328988458599</v>
      </c>
      <c r="E37" s="15">
        <v>0.68427813688577699</v>
      </c>
      <c r="F37" s="18" t="s">
        <v>73</v>
      </c>
      <c r="G37" s="18" t="s">
        <v>73</v>
      </c>
      <c r="H37" s="18" t="s">
        <v>73</v>
      </c>
      <c r="I37" s="18" t="s">
        <v>73</v>
      </c>
      <c r="J37" s="28">
        <v>1.2262076200174199</v>
      </c>
      <c r="K37" s="15">
        <v>0.91618961013784295</v>
      </c>
      <c r="L37" s="15">
        <v>1.79513907007062</v>
      </c>
      <c r="M37" s="28">
        <v>0.74113913263012199</v>
      </c>
      <c r="N37" s="15">
        <v>1.7373890398749801</v>
      </c>
      <c r="O37" s="15">
        <v>0.664728167374529</v>
      </c>
      <c r="P37" s="15">
        <v>0.57266869732688497</v>
      </c>
      <c r="Q37" s="18" t="s">
        <v>73</v>
      </c>
      <c r="R37" s="28">
        <v>0.66183418692917895</v>
      </c>
      <c r="S37" s="18" t="s">
        <v>73</v>
      </c>
      <c r="T37" s="15">
        <v>0.83775892736914503</v>
      </c>
      <c r="U37" s="15">
        <v>0.80476793331035701</v>
      </c>
      <c r="V37" s="15">
        <v>0.44874331818346602</v>
      </c>
      <c r="W37" s="18" t="s">
        <v>73</v>
      </c>
      <c r="X37" s="28">
        <v>0.62633562930142594</v>
      </c>
      <c r="Y37" s="15">
        <v>0.50298260981357001</v>
      </c>
      <c r="Z37" s="15">
        <v>0.83691783040254697</v>
      </c>
      <c r="AA37" s="15">
        <v>1.31615237645306</v>
      </c>
      <c r="AB37" s="15">
        <v>0.61966388840521802</v>
      </c>
      <c r="AC37" s="24" t="s">
        <v>73</v>
      </c>
      <c r="AD37" s="30"/>
    </row>
    <row r="38" spans="1:30" x14ac:dyDescent="0.35">
      <c r="A38" s="9" t="s">
        <v>244</v>
      </c>
      <c r="B38" s="22">
        <v>1.8858825553587999</v>
      </c>
      <c r="C38" s="15">
        <v>1.78415291644178</v>
      </c>
      <c r="D38" s="15">
        <v>3.9095051146867399</v>
      </c>
      <c r="E38" s="15">
        <v>1.87759175617216</v>
      </c>
      <c r="F38" s="15">
        <v>1.2411153867239599</v>
      </c>
      <c r="G38" s="15">
        <v>1.63097117175303</v>
      </c>
      <c r="H38" s="15">
        <v>1.35008819978002</v>
      </c>
      <c r="I38" s="15">
        <v>1.7145743355051399</v>
      </c>
      <c r="J38" s="28">
        <v>1.0207362665242099</v>
      </c>
      <c r="K38" s="15">
        <v>1.0520908188128399</v>
      </c>
      <c r="L38" s="18" t="s">
        <v>73</v>
      </c>
      <c r="M38" s="28">
        <v>1.82907531723313</v>
      </c>
      <c r="N38" s="15">
        <v>3.5553481937006501</v>
      </c>
      <c r="O38" s="15">
        <v>1.4260241722601401</v>
      </c>
      <c r="P38" s="15">
        <v>1.5685554524513201</v>
      </c>
      <c r="Q38" s="15">
        <v>1.38868172579209</v>
      </c>
      <c r="R38" s="28">
        <v>2.35251270396114</v>
      </c>
      <c r="S38" s="18" t="s">
        <v>73</v>
      </c>
      <c r="T38" s="15">
        <v>1.90219239448347</v>
      </c>
      <c r="U38" s="15">
        <v>2.8742109216243699</v>
      </c>
      <c r="V38" s="15">
        <v>2.8824875280642601</v>
      </c>
      <c r="W38" s="15">
        <v>1.87788311581921</v>
      </c>
      <c r="X38" s="28">
        <v>1.43777515769911</v>
      </c>
      <c r="Y38" s="15">
        <v>1.23810099196937</v>
      </c>
      <c r="Z38" s="15">
        <v>2.47827574379642</v>
      </c>
      <c r="AA38" s="15">
        <v>1.7251747413993399</v>
      </c>
      <c r="AB38" s="15">
        <v>1.5978891386276901</v>
      </c>
      <c r="AC38" s="22">
        <v>1.0500701504610901</v>
      </c>
      <c r="AD38" s="30"/>
    </row>
    <row r="39" spans="1:30" x14ac:dyDescent="0.35">
      <c r="A39" s="9" t="s">
        <v>245</v>
      </c>
      <c r="B39" s="22">
        <v>0.79957676271398204</v>
      </c>
      <c r="C39" s="15">
        <v>0.90269179622450901</v>
      </c>
      <c r="D39" s="15">
        <v>1.32968096044856</v>
      </c>
      <c r="E39" s="15">
        <v>0.64940762516045403</v>
      </c>
      <c r="F39" s="18" t="s">
        <v>73</v>
      </c>
      <c r="G39" s="18" t="s">
        <v>73</v>
      </c>
      <c r="H39" s="15">
        <v>1.0753078452978899</v>
      </c>
      <c r="I39" s="15">
        <v>1.3314985692917001</v>
      </c>
      <c r="J39" s="28">
        <v>0.84055820877227305</v>
      </c>
      <c r="K39" s="15">
        <v>0.90283069153791695</v>
      </c>
      <c r="L39" s="18" t="s">
        <v>73</v>
      </c>
      <c r="M39" s="28">
        <v>0.77947687926356601</v>
      </c>
      <c r="N39" s="15">
        <v>0.84683753144151097</v>
      </c>
      <c r="O39" s="15">
        <v>0.47742308002094502</v>
      </c>
      <c r="P39" s="15">
        <v>1.2947026652385001</v>
      </c>
      <c r="Q39" s="18" t="s">
        <v>73</v>
      </c>
      <c r="R39" s="28">
        <v>0.68942236678323099</v>
      </c>
      <c r="S39" s="18" t="s">
        <v>73</v>
      </c>
      <c r="T39" s="18" t="s">
        <v>73</v>
      </c>
      <c r="U39" s="15">
        <v>1.0131164244462101</v>
      </c>
      <c r="V39" s="15">
        <v>0.53212851127003902</v>
      </c>
      <c r="W39" s="18" t="s">
        <v>73</v>
      </c>
      <c r="X39" s="28">
        <v>0.79505137324919295</v>
      </c>
      <c r="Y39" s="15">
        <v>0.897558593998248</v>
      </c>
      <c r="Z39" s="15">
        <v>1.2676064572663699</v>
      </c>
      <c r="AA39" s="15">
        <v>0.75406085973481296</v>
      </c>
      <c r="AB39" s="15">
        <v>0.94245231776320904</v>
      </c>
      <c r="AC39" s="22">
        <v>0.48173099717294299</v>
      </c>
      <c r="AD39" s="30"/>
    </row>
    <row r="40" spans="1:30" x14ac:dyDescent="0.35">
      <c r="A40" s="9" t="s">
        <v>246</v>
      </c>
      <c r="B40" s="22">
        <v>0.42723125219975799</v>
      </c>
      <c r="C40" s="15">
        <v>0.347249968220883</v>
      </c>
      <c r="D40" s="18" t="s">
        <v>73</v>
      </c>
      <c r="E40" s="15">
        <v>0.89104856754038397</v>
      </c>
      <c r="F40" s="18" t="s">
        <v>73</v>
      </c>
      <c r="G40" s="18" t="s">
        <v>73</v>
      </c>
      <c r="H40" s="18" t="s">
        <v>73</v>
      </c>
      <c r="I40" s="18" t="s">
        <v>73</v>
      </c>
      <c r="J40" s="31" t="s">
        <v>73</v>
      </c>
      <c r="K40" s="18" t="s">
        <v>73</v>
      </c>
      <c r="L40" s="18" t="s">
        <v>73</v>
      </c>
      <c r="M40" s="28">
        <v>0.38327397423277698</v>
      </c>
      <c r="N40" s="15">
        <v>0.83090407268255295</v>
      </c>
      <c r="O40" s="18" t="s">
        <v>73</v>
      </c>
      <c r="P40" s="18" t="s">
        <v>73</v>
      </c>
      <c r="Q40" s="18" t="s">
        <v>73</v>
      </c>
      <c r="R40" s="28">
        <v>0.60183452170045204</v>
      </c>
      <c r="S40" s="15">
        <v>1.1997571322316001</v>
      </c>
      <c r="T40" s="18" t="s">
        <v>73</v>
      </c>
      <c r="U40" s="15">
        <v>0.72272633438493294</v>
      </c>
      <c r="V40" s="18" t="s">
        <v>73</v>
      </c>
      <c r="W40" s="18" t="s">
        <v>73</v>
      </c>
      <c r="X40" s="28">
        <v>0.32348025029544802</v>
      </c>
      <c r="Y40" s="15">
        <v>0.30461577200936601</v>
      </c>
      <c r="Z40" s="18" t="s">
        <v>73</v>
      </c>
      <c r="AA40" s="18" t="s">
        <v>73</v>
      </c>
      <c r="AB40" s="18" t="s">
        <v>73</v>
      </c>
      <c r="AC40" s="24" t="s">
        <v>73</v>
      </c>
      <c r="AD40" s="30"/>
    </row>
    <row r="41" spans="1:30" x14ac:dyDescent="0.35">
      <c r="A41" s="9" t="s">
        <v>247</v>
      </c>
      <c r="B41" s="22">
        <v>12.063029894509199</v>
      </c>
      <c r="C41" s="15">
        <v>13.1310485908872</v>
      </c>
      <c r="D41" s="15">
        <v>14.363984084952101</v>
      </c>
      <c r="E41" s="15">
        <v>13.665140165553201</v>
      </c>
      <c r="F41" s="15">
        <v>9.7695229369698993</v>
      </c>
      <c r="G41" s="15">
        <v>12.4179658813232</v>
      </c>
      <c r="H41" s="15">
        <v>15.6544208714877</v>
      </c>
      <c r="I41" s="15">
        <v>12.2527364062218</v>
      </c>
      <c r="J41" s="28">
        <v>16.1901903251341</v>
      </c>
      <c r="K41" s="15">
        <v>15.332948103730899</v>
      </c>
      <c r="L41" s="15">
        <v>17.7633636393528</v>
      </c>
      <c r="M41" s="28">
        <v>13.893112483977999</v>
      </c>
      <c r="N41" s="15">
        <v>13.4939286839227</v>
      </c>
      <c r="O41" s="15">
        <v>14.826689053808099</v>
      </c>
      <c r="P41" s="15">
        <v>13.042075860119301</v>
      </c>
      <c r="Q41" s="15">
        <v>14.425790937687101</v>
      </c>
      <c r="R41" s="28">
        <v>10.4962839242719</v>
      </c>
      <c r="S41" s="15">
        <v>9.0386545506276903</v>
      </c>
      <c r="T41" s="15">
        <v>11.259450258404</v>
      </c>
      <c r="U41" s="15">
        <v>12.0237282066361</v>
      </c>
      <c r="V41" s="15">
        <v>8.4739081398070297</v>
      </c>
      <c r="W41" s="15">
        <v>11.482144833484901</v>
      </c>
      <c r="X41" s="28">
        <v>9.4883920564838498</v>
      </c>
      <c r="Y41" s="15">
        <v>9.1423777782879103</v>
      </c>
      <c r="Z41" s="15">
        <v>10.447151833547</v>
      </c>
      <c r="AA41" s="15">
        <v>9.2125024017867805</v>
      </c>
      <c r="AB41" s="15">
        <v>11.5809586186164</v>
      </c>
      <c r="AC41" s="22">
        <v>8.7638003374416495</v>
      </c>
      <c r="AD41" s="30"/>
    </row>
    <row r="42" spans="1:30" x14ac:dyDescent="0.35">
      <c r="A42" s="9" t="s">
        <v>248</v>
      </c>
      <c r="B42" s="22">
        <v>0.69402425769814902</v>
      </c>
      <c r="C42" s="15">
        <v>0.88266444168969804</v>
      </c>
      <c r="D42" s="15">
        <v>1.0928509330298499</v>
      </c>
      <c r="E42" s="15">
        <v>1.11048676899387</v>
      </c>
      <c r="F42" s="18" t="s">
        <v>73</v>
      </c>
      <c r="G42" s="15">
        <v>0.85063531219920996</v>
      </c>
      <c r="H42" s="15">
        <v>0.78182310453585002</v>
      </c>
      <c r="I42" s="15">
        <v>0.869122819693675</v>
      </c>
      <c r="J42" s="28">
        <v>0.80767275203308797</v>
      </c>
      <c r="K42" s="15">
        <v>0.83014431963176805</v>
      </c>
      <c r="L42" s="18" t="s">
        <v>73</v>
      </c>
      <c r="M42" s="28">
        <v>0.48044679715527799</v>
      </c>
      <c r="N42" s="15">
        <v>0.72887063864941803</v>
      </c>
      <c r="O42" s="15">
        <v>0.46856150583633799</v>
      </c>
      <c r="P42" s="15">
        <v>0.40619482497168302</v>
      </c>
      <c r="Q42" s="18" t="s">
        <v>73</v>
      </c>
      <c r="R42" s="28">
        <v>0.706836374778955</v>
      </c>
      <c r="S42" s="18" t="s">
        <v>73</v>
      </c>
      <c r="T42" s="15">
        <v>1.04746201943803</v>
      </c>
      <c r="U42" s="15">
        <v>1.10152921497638</v>
      </c>
      <c r="V42" s="18" t="s">
        <v>73</v>
      </c>
      <c r="W42" s="18" t="s">
        <v>73</v>
      </c>
      <c r="X42" s="28">
        <v>0.62005265762655604</v>
      </c>
      <c r="Y42" s="15">
        <v>0.47806171787118401</v>
      </c>
      <c r="Z42" s="15">
        <v>0.751732050390712</v>
      </c>
      <c r="AA42" s="15">
        <v>0.55751546633773197</v>
      </c>
      <c r="AB42" s="15">
        <v>1.49586206210112</v>
      </c>
      <c r="AC42" s="22">
        <v>0.37789750241306103</v>
      </c>
      <c r="AD42" s="30"/>
    </row>
    <row r="43" spans="1:30" x14ac:dyDescent="0.35">
      <c r="A43" s="9" t="s">
        <v>249</v>
      </c>
      <c r="B43" s="22">
        <v>12.5305207430773</v>
      </c>
      <c r="C43" s="15">
        <v>11.858209178572899</v>
      </c>
      <c r="D43" s="15">
        <v>18.119014171393999</v>
      </c>
      <c r="E43" s="15">
        <v>17.037630570813501</v>
      </c>
      <c r="F43" s="15">
        <v>10.9586105919822</v>
      </c>
      <c r="G43" s="15">
        <v>13.5261565133028</v>
      </c>
      <c r="H43" s="15">
        <v>9.0703705118893492</v>
      </c>
      <c r="I43" s="15">
        <v>6.7482306338070899</v>
      </c>
      <c r="J43" s="28">
        <v>16.663000133281798</v>
      </c>
      <c r="K43" s="15">
        <v>15.1517328453436</v>
      </c>
      <c r="L43" s="15">
        <v>19.436411555020399</v>
      </c>
      <c r="M43" s="28">
        <v>13.7307317240233</v>
      </c>
      <c r="N43" s="15">
        <v>15.252639651628201</v>
      </c>
      <c r="O43" s="15">
        <v>15.286872864740699</v>
      </c>
      <c r="P43" s="15">
        <v>11.664547683118199</v>
      </c>
      <c r="Q43" s="15">
        <v>13.929834004781</v>
      </c>
      <c r="R43" s="28">
        <v>12.139679649966499</v>
      </c>
      <c r="S43" s="15">
        <v>12.556184521901899</v>
      </c>
      <c r="T43" s="15">
        <v>10.966670812039</v>
      </c>
      <c r="U43" s="15">
        <v>12.627829368917199</v>
      </c>
      <c r="V43" s="15">
        <v>11.5936310530894</v>
      </c>
      <c r="W43" s="15">
        <v>13.3627265978705</v>
      </c>
      <c r="X43" s="28">
        <v>10.864300935344099</v>
      </c>
      <c r="Y43" s="15">
        <v>11.135724851223699</v>
      </c>
      <c r="Z43" s="15">
        <v>12.512361545486099</v>
      </c>
      <c r="AA43" s="15">
        <v>11.0549093298052</v>
      </c>
      <c r="AB43" s="15">
        <v>12.152774566889301</v>
      </c>
      <c r="AC43" s="22">
        <v>9.3352400863867295</v>
      </c>
      <c r="AD43" s="30"/>
    </row>
    <row r="44" spans="1:30" x14ac:dyDescent="0.35">
      <c r="A44" s="9" t="s">
        <v>250</v>
      </c>
      <c r="B44" s="22">
        <v>11.7237307083766</v>
      </c>
      <c r="C44" s="15">
        <v>12.5452662090484</v>
      </c>
      <c r="D44" s="15">
        <v>17.1917169911301</v>
      </c>
      <c r="E44" s="15">
        <v>13.4433459758738</v>
      </c>
      <c r="F44" s="15">
        <v>10.2569163213288</v>
      </c>
      <c r="G44" s="15">
        <v>11.8060647584485</v>
      </c>
      <c r="H44" s="15">
        <v>12.689029610241899</v>
      </c>
      <c r="I44" s="15">
        <v>11.664768911369899</v>
      </c>
      <c r="J44" s="28">
        <v>14.102147665429801</v>
      </c>
      <c r="K44" s="15">
        <v>13.016478092482</v>
      </c>
      <c r="L44" s="15">
        <v>16.0945208332204</v>
      </c>
      <c r="M44" s="28">
        <v>11.9237830413844</v>
      </c>
      <c r="N44" s="15">
        <v>12.695784825404999</v>
      </c>
      <c r="O44" s="15">
        <v>13.1165884325805</v>
      </c>
      <c r="P44" s="15">
        <v>11.711347162538299</v>
      </c>
      <c r="Q44" s="15">
        <v>10.1158295950135</v>
      </c>
      <c r="R44" s="28">
        <v>10.6791246480655</v>
      </c>
      <c r="S44" s="15">
        <v>7.9612987154418597</v>
      </c>
      <c r="T44" s="15">
        <v>10.140640280067901</v>
      </c>
      <c r="U44" s="15">
        <v>12.668379751225199</v>
      </c>
      <c r="V44" s="15">
        <v>9.3430433228494802</v>
      </c>
      <c r="W44" s="15">
        <v>12.266241547803901</v>
      </c>
      <c r="X44" s="28">
        <v>10.2795790790914</v>
      </c>
      <c r="Y44" s="15">
        <v>10.781385178115</v>
      </c>
      <c r="Z44" s="15">
        <v>12.9852690516022</v>
      </c>
      <c r="AA44" s="15">
        <v>9.1510136726423603</v>
      </c>
      <c r="AB44" s="15">
        <v>10.2534269725704</v>
      </c>
      <c r="AC44" s="22">
        <v>9.4622011218940294</v>
      </c>
      <c r="AD44" s="30"/>
    </row>
    <row r="45" spans="1:30" x14ac:dyDescent="0.35">
      <c r="A45" s="9" t="s">
        <v>251</v>
      </c>
      <c r="B45" s="22">
        <v>0.37691265127750501</v>
      </c>
      <c r="C45" s="15">
        <v>0.26854140752299899</v>
      </c>
      <c r="D45" s="18" t="s">
        <v>73</v>
      </c>
      <c r="E45" s="18" t="s">
        <v>73</v>
      </c>
      <c r="F45" s="18" t="s">
        <v>73</v>
      </c>
      <c r="G45" s="18" t="s">
        <v>73</v>
      </c>
      <c r="H45" s="18" t="s">
        <v>73</v>
      </c>
      <c r="I45" s="15">
        <v>0.57846429428665502</v>
      </c>
      <c r="J45" s="31" t="s">
        <v>73</v>
      </c>
      <c r="K45" s="18" t="s">
        <v>73</v>
      </c>
      <c r="L45" s="18" t="s">
        <v>73</v>
      </c>
      <c r="M45" s="28">
        <v>0.49477266497232097</v>
      </c>
      <c r="N45" s="15">
        <v>1.07423750631727</v>
      </c>
      <c r="O45" s="18" t="s">
        <v>73</v>
      </c>
      <c r="P45" s="15">
        <v>0.67968518366305597</v>
      </c>
      <c r="Q45" s="18" t="s">
        <v>73</v>
      </c>
      <c r="R45" s="28">
        <v>0.40214030416942798</v>
      </c>
      <c r="S45" s="18" t="s">
        <v>73</v>
      </c>
      <c r="T45" s="18" t="s">
        <v>73</v>
      </c>
      <c r="U45" s="15">
        <v>0.73071355375061398</v>
      </c>
      <c r="V45" s="18" t="s">
        <v>73</v>
      </c>
      <c r="W45" s="18" t="s">
        <v>73</v>
      </c>
      <c r="X45" s="28">
        <v>0.30920829087503299</v>
      </c>
      <c r="Y45" s="18" t="s">
        <v>73</v>
      </c>
      <c r="Z45" s="18" t="s">
        <v>73</v>
      </c>
      <c r="AA45" s="15">
        <v>0.63388129751748901</v>
      </c>
      <c r="AB45" s="18" t="s">
        <v>73</v>
      </c>
      <c r="AC45" s="24" t="s">
        <v>73</v>
      </c>
      <c r="AD45" s="30"/>
    </row>
    <row r="46" spans="1:30" x14ac:dyDescent="0.35">
      <c r="A46" s="9" t="s">
        <v>252</v>
      </c>
      <c r="B46" s="22">
        <v>0.73801607286605297</v>
      </c>
      <c r="C46" s="15">
        <v>0.45031584899647398</v>
      </c>
      <c r="D46" s="18" t="s">
        <v>73</v>
      </c>
      <c r="E46" s="18" t="s">
        <v>73</v>
      </c>
      <c r="F46" s="18" t="s">
        <v>73</v>
      </c>
      <c r="G46" s="18" t="s">
        <v>73</v>
      </c>
      <c r="H46" s="15">
        <v>0.98956932683197896</v>
      </c>
      <c r="I46" s="18" t="s">
        <v>73</v>
      </c>
      <c r="J46" s="28">
        <v>0.48664223839734599</v>
      </c>
      <c r="K46" s="18" t="s">
        <v>73</v>
      </c>
      <c r="L46" s="18" t="s">
        <v>73</v>
      </c>
      <c r="M46" s="28">
        <v>0.51101504396511599</v>
      </c>
      <c r="N46" s="15">
        <v>0.52769866787199204</v>
      </c>
      <c r="O46" s="18" t="s">
        <v>73</v>
      </c>
      <c r="P46" s="15">
        <v>0.85738141207478902</v>
      </c>
      <c r="Q46" s="18" t="s">
        <v>73</v>
      </c>
      <c r="R46" s="28">
        <v>0.99358140183440502</v>
      </c>
      <c r="S46" s="18" t="s">
        <v>73</v>
      </c>
      <c r="T46" s="15">
        <v>1.9708474416563699</v>
      </c>
      <c r="U46" s="15">
        <v>0.79898606011068796</v>
      </c>
      <c r="V46" s="15">
        <v>0.95884445582188305</v>
      </c>
      <c r="W46" s="18" t="s">
        <v>73</v>
      </c>
      <c r="X46" s="28">
        <v>1.02636101241783</v>
      </c>
      <c r="Y46" s="15">
        <v>1.8509724810138299</v>
      </c>
      <c r="Z46" s="15">
        <v>1.15399002043389</v>
      </c>
      <c r="AA46" s="15">
        <v>0.76235269218537405</v>
      </c>
      <c r="AB46" s="18" t="s">
        <v>73</v>
      </c>
      <c r="AC46" s="22">
        <v>0.49062400577003001</v>
      </c>
      <c r="AD46" s="30"/>
    </row>
    <row r="47" spans="1:30" x14ac:dyDescent="0.35">
      <c r="A47" s="9" t="s">
        <v>253</v>
      </c>
      <c r="B47" s="22">
        <v>0.45239305101969701</v>
      </c>
      <c r="C47" s="15">
        <v>0.43844316099400599</v>
      </c>
      <c r="D47" s="18" t="s">
        <v>73</v>
      </c>
      <c r="E47" s="18" t="s">
        <v>73</v>
      </c>
      <c r="F47" s="18" t="s">
        <v>73</v>
      </c>
      <c r="G47" s="18" t="s">
        <v>73</v>
      </c>
      <c r="H47" s="18" t="s">
        <v>73</v>
      </c>
      <c r="I47" s="18" t="s">
        <v>73</v>
      </c>
      <c r="J47" s="28">
        <v>0.64211633588613304</v>
      </c>
      <c r="K47" s="18" t="s">
        <v>73</v>
      </c>
      <c r="L47" s="18" t="s">
        <v>73</v>
      </c>
      <c r="M47" s="28">
        <v>0.60288953180358196</v>
      </c>
      <c r="N47" s="18" t="s">
        <v>73</v>
      </c>
      <c r="O47" s="15">
        <v>1.0231176655059999</v>
      </c>
      <c r="P47" s="18" t="s">
        <v>73</v>
      </c>
      <c r="Q47" s="18" t="s">
        <v>73</v>
      </c>
      <c r="R47" s="28">
        <v>0.40171005263297799</v>
      </c>
      <c r="S47" s="18" t="s">
        <v>73</v>
      </c>
      <c r="T47" s="18" t="s">
        <v>73</v>
      </c>
      <c r="U47" s="15">
        <v>0.55196029103652999</v>
      </c>
      <c r="V47" s="18" t="s">
        <v>73</v>
      </c>
      <c r="W47" s="18" t="s">
        <v>73</v>
      </c>
      <c r="X47" s="28">
        <v>0.263403904037953</v>
      </c>
      <c r="Y47" s="18" t="s">
        <v>73</v>
      </c>
      <c r="Z47" s="18" t="s">
        <v>73</v>
      </c>
      <c r="AA47" s="18" t="s">
        <v>73</v>
      </c>
      <c r="AB47" s="18" t="s">
        <v>73</v>
      </c>
      <c r="AC47" s="24" t="s">
        <v>73</v>
      </c>
      <c r="AD47" s="30"/>
    </row>
    <row r="48" spans="1:30" x14ac:dyDescent="0.35">
      <c r="A48" s="9" t="s">
        <v>254</v>
      </c>
      <c r="B48" s="22">
        <v>1.7089978547657101</v>
      </c>
      <c r="C48" s="15">
        <v>1.7312829504374101</v>
      </c>
      <c r="D48" s="15">
        <v>3.6567470374624</v>
      </c>
      <c r="E48" s="15">
        <v>1.78999338006283</v>
      </c>
      <c r="F48" s="18" t="s">
        <v>73</v>
      </c>
      <c r="G48" s="15">
        <v>2.5297285340257298</v>
      </c>
      <c r="H48" s="15">
        <v>1.0957259899205001</v>
      </c>
      <c r="I48" s="15">
        <v>1.6210191574907999</v>
      </c>
      <c r="J48" s="28">
        <v>1.3768338402918401</v>
      </c>
      <c r="K48" s="15">
        <v>1.6865432301697501</v>
      </c>
      <c r="L48" s="18" t="s">
        <v>73</v>
      </c>
      <c r="M48" s="28">
        <v>1.4681411861443601</v>
      </c>
      <c r="N48" s="15">
        <v>1.003769578145</v>
      </c>
      <c r="O48" s="15">
        <v>0.91667896221358303</v>
      </c>
      <c r="P48" s="15">
        <v>2.5547508900051201</v>
      </c>
      <c r="Q48" s="15">
        <v>0.74812751575695702</v>
      </c>
      <c r="R48" s="28">
        <v>2.0934469658368</v>
      </c>
      <c r="S48" s="15">
        <v>2.0137453561455598</v>
      </c>
      <c r="T48" s="15">
        <v>0.73738852390212395</v>
      </c>
      <c r="U48" s="15">
        <v>3.4048479603414199</v>
      </c>
      <c r="V48" s="15">
        <v>1.2394305913181101</v>
      </c>
      <c r="W48" s="15">
        <v>1.2585680879735699</v>
      </c>
      <c r="X48" s="28">
        <v>1.183546879785</v>
      </c>
      <c r="Y48" s="15">
        <v>0.77410803864549904</v>
      </c>
      <c r="Z48" s="15">
        <v>1.1976106276342</v>
      </c>
      <c r="AA48" s="15">
        <v>0.89370389738780098</v>
      </c>
      <c r="AB48" s="15">
        <v>0.81539232369071801</v>
      </c>
      <c r="AC48" s="22">
        <v>1.93291433351542</v>
      </c>
      <c r="AD48" s="30"/>
    </row>
    <row r="49" spans="1:30" x14ac:dyDescent="0.35">
      <c r="A49" s="9" t="s">
        <v>255</v>
      </c>
      <c r="B49" s="22">
        <v>0.49837726734774102</v>
      </c>
      <c r="C49" s="15">
        <v>0.43245149556792001</v>
      </c>
      <c r="D49" s="15">
        <v>2.1220793926110599</v>
      </c>
      <c r="E49" s="18" t="s">
        <v>73</v>
      </c>
      <c r="F49" s="18" t="s">
        <v>73</v>
      </c>
      <c r="G49" s="18" t="s">
        <v>73</v>
      </c>
      <c r="H49" s="18" t="s">
        <v>73</v>
      </c>
      <c r="I49" s="18" t="s">
        <v>73</v>
      </c>
      <c r="J49" s="31" t="s">
        <v>73</v>
      </c>
      <c r="K49" s="18" t="s">
        <v>73</v>
      </c>
      <c r="L49" s="18" t="s">
        <v>73</v>
      </c>
      <c r="M49" s="28">
        <v>0.99992247553040403</v>
      </c>
      <c r="N49" s="15">
        <v>1.9549298604545</v>
      </c>
      <c r="O49" s="15">
        <v>0.35992360821929098</v>
      </c>
      <c r="P49" s="15">
        <v>1.2961097091326901</v>
      </c>
      <c r="Q49" s="18" t="s">
        <v>73</v>
      </c>
      <c r="R49" s="28">
        <v>0.329496667027324</v>
      </c>
      <c r="S49" s="18" t="s">
        <v>73</v>
      </c>
      <c r="T49" s="18" t="s">
        <v>73</v>
      </c>
      <c r="U49" s="18" t="s">
        <v>73</v>
      </c>
      <c r="V49" s="18" t="s">
        <v>73</v>
      </c>
      <c r="W49" s="18" t="s">
        <v>73</v>
      </c>
      <c r="X49" s="28">
        <v>0.28928440310507098</v>
      </c>
      <c r="Y49" s="18" t="s">
        <v>73</v>
      </c>
      <c r="Z49" s="18" t="s">
        <v>73</v>
      </c>
      <c r="AA49" s="18" t="s">
        <v>73</v>
      </c>
      <c r="AB49" s="18" t="s">
        <v>73</v>
      </c>
      <c r="AC49" s="24" t="s">
        <v>73</v>
      </c>
      <c r="AD49" s="30"/>
    </row>
    <row r="50" spans="1:30" x14ac:dyDescent="0.35">
      <c r="A50" s="9" t="s">
        <v>256</v>
      </c>
      <c r="B50" s="22">
        <v>8.2732796800996802</v>
      </c>
      <c r="C50" s="15">
        <v>10.5921502705063</v>
      </c>
      <c r="D50" s="15">
        <v>12.456313243289699</v>
      </c>
      <c r="E50" s="15">
        <v>12.7669305796092</v>
      </c>
      <c r="F50" s="15">
        <v>7.5825093377682302</v>
      </c>
      <c r="G50" s="15">
        <v>11.8919540998121</v>
      </c>
      <c r="H50" s="15">
        <v>10.106714767966199</v>
      </c>
      <c r="I50" s="15">
        <v>9.5808220283156498</v>
      </c>
      <c r="J50" s="28">
        <v>11.072655703964699</v>
      </c>
      <c r="K50" s="15">
        <v>10.912594325398899</v>
      </c>
      <c r="L50" s="15">
        <v>11.3663933234028</v>
      </c>
      <c r="M50" s="28">
        <v>7.1303039171329496</v>
      </c>
      <c r="N50" s="15">
        <v>12.3547086921116</v>
      </c>
      <c r="O50" s="15">
        <v>5.0059627563867197</v>
      </c>
      <c r="P50" s="15">
        <v>7.4229022689466904</v>
      </c>
      <c r="Q50" s="15">
        <v>5.1672758633772098</v>
      </c>
      <c r="R50" s="28">
        <v>6.6121940145994902</v>
      </c>
      <c r="S50" s="15">
        <v>5.0429001424570501</v>
      </c>
      <c r="T50" s="15">
        <v>4.5424233880058598</v>
      </c>
      <c r="U50" s="15">
        <v>4.9136607936542296</v>
      </c>
      <c r="V50" s="15">
        <v>11.9524443351184</v>
      </c>
      <c r="W50" s="15">
        <v>3.2607035685719601</v>
      </c>
      <c r="X50" s="28">
        <v>7.0450721399745602</v>
      </c>
      <c r="Y50" s="15">
        <v>5.96238977857245</v>
      </c>
      <c r="Z50" s="15">
        <v>15.4490871957764</v>
      </c>
      <c r="AA50" s="15">
        <v>6.5165707983481802</v>
      </c>
      <c r="AB50" s="15">
        <v>10.984194542997299</v>
      </c>
      <c r="AC50" s="22">
        <v>3.8317906582167098</v>
      </c>
      <c r="AD50" s="30"/>
    </row>
    <row r="51" spans="1:30" x14ac:dyDescent="0.35">
      <c r="A51" s="9" t="s">
        <v>257</v>
      </c>
      <c r="B51" s="22">
        <v>3.22476602895272</v>
      </c>
      <c r="C51" s="15">
        <v>3.2845286728535501</v>
      </c>
      <c r="D51" s="15">
        <v>2.7053252951861402</v>
      </c>
      <c r="E51" s="15">
        <v>2.7706158149540698</v>
      </c>
      <c r="F51" s="18" t="s">
        <v>73</v>
      </c>
      <c r="G51" s="15">
        <v>4.7317115134346697</v>
      </c>
      <c r="H51" s="15">
        <v>3.3184760968553002</v>
      </c>
      <c r="I51" s="15">
        <v>4.8006587095166902</v>
      </c>
      <c r="J51" s="28">
        <v>2.5132779101674401</v>
      </c>
      <c r="K51" s="15">
        <v>2.26792704779383</v>
      </c>
      <c r="L51" s="15">
        <v>2.9635350483132101</v>
      </c>
      <c r="M51" s="28">
        <v>3.3081219983003298</v>
      </c>
      <c r="N51" s="15">
        <v>3.2096581128240098</v>
      </c>
      <c r="O51" s="15">
        <v>2.5308666176431802</v>
      </c>
      <c r="P51" s="15">
        <v>4.55706290968494</v>
      </c>
      <c r="Q51" s="15">
        <v>2.3141997004183699</v>
      </c>
      <c r="R51" s="28">
        <v>3.0028446685401202</v>
      </c>
      <c r="S51" s="15">
        <v>1.33155480991561</v>
      </c>
      <c r="T51" s="15">
        <v>3.2366849970908098</v>
      </c>
      <c r="U51" s="15">
        <v>4.1598399221547799</v>
      </c>
      <c r="V51" s="15">
        <v>2.5133514748171</v>
      </c>
      <c r="W51" s="15">
        <v>1.5539801723517399</v>
      </c>
      <c r="X51" s="28">
        <v>2.6099385117236502</v>
      </c>
      <c r="Y51" s="15">
        <v>2.1857922291638201</v>
      </c>
      <c r="Z51" s="15">
        <v>3.9821176769423801</v>
      </c>
      <c r="AA51" s="15">
        <v>3.7775342978079101</v>
      </c>
      <c r="AB51" s="15">
        <v>2.1095491060623601</v>
      </c>
      <c r="AC51" s="22">
        <v>2.12715595899946</v>
      </c>
      <c r="AD51" s="30"/>
    </row>
    <row r="52" spans="1:30" x14ac:dyDescent="0.35">
      <c r="A52" s="9" t="s">
        <v>258</v>
      </c>
      <c r="B52" s="22">
        <v>0.50928712414919097</v>
      </c>
      <c r="C52" s="15">
        <v>0.40992251193222501</v>
      </c>
      <c r="D52" s="18" t="s">
        <v>73</v>
      </c>
      <c r="E52" s="18" t="s">
        <v>73</v>
      </c>
      <c r="F52" s="18" t="s">
        <v>73</v>
      </c>
      <c r="G52" s="18" t="s">
        <v>73</v>
      </c>
      <c r="H52" s="18" t="s">
        <v>73</v>
      </c>
      <c r="I52" s="18" t="s">
        <v>73</v>
      </c>
      <c r="J52" s="31" t="s">
        <v>73</v>
      </c>
      <c r="K52" s="18" t="s">
        <v>73</v>
      </c>
      <c r="L52" s="18" t="s">
        <v>73</v>
      </c>
      <c r="M52" s="28">
        <v>0.51765695540675305</v>
      </c>
      <c r="N52" s="18" t="s">
        <v>73</v>
      </c>
      <c r="O52" s="15">
        <v>0.46242306803657501</v>
      </c>
      <c r="P52" s="15">
        <v>0.67075409090142502</v>
      </c>
      <c r="Q52" s="18" t="s">
        <v>73</v>
      </c>
      <c r="R52" s="28">
        <v>0.56498919457063401</v>
      </c>
      <c r="S52" s="18" t="s">
        <v>73</v>
      </c>
      <c r="T52" s="18" t="s">
        <v>73</v>
      </c>
      <c r="U52" s="15">
        <v>0.71138996189217296</v>
      </c>
      <c r="V52" s="15">
        <v>0.53622476460562796</v>
      </c>
      <c r="W52" s="15">
        <v>0.88404110380068501</v>
      </c>
      <c r="X52" s="28">
        <v>0.55140189177293997</v>
      </c>
      <c r="Y52" s="15">
        <v>0.558858557099015</v>
      </c>
      <c r="Z52" s="18" t="s">
        <v>73</v>
      </c>
      <c r="AA52" s="15">
        <v>0.55871713301120596</v>
      </c>
      <c r="AB52" s="18" t="s">
        <v>73</v>
      </c>
      <c r="AC52" s="22">
        <v>0.57509536368787495</v>
      </c>
      <c r="AD52" s="30"/>
    </row>
    <row r="53" spans="1:30" x14ac:dyDescent="0.35">
      <c r="A53" s="9" t="s">
        <v>259</v>
      </c>
      <c r="B53" s="22">
        <v>6.9652156954483297</v>
      </c>
      <c r="C53" s="15">
        <v>8.3573707086365605</v>
      </c>
      <c r="D53" s="15">
        <v>8.4551494027977903</v>
      </c>
      <c r="E53" s="15">
        <v>5.2962394599098799</v>
      </c>
      <c r="F53" s="15">
        <v>6.8512324148559101</v>
      </c>
      <c r="G53" s="15">
        <v>7.5736519778289697</v>
      </c>
      <c r="H53" s="15">
        <v>10.379233958254201</v>
      </c>
      <c r="I53" s="15">
        <v>10.4695648635235</v>
      </c>
      <c r="J53" s="28">
        <v>9.2312041537794904</v>
      </c>
      <c r="K53" s="15">
        <v>8.5481558928146608</v>
      </c>
      <c r="L53" s="15">
        <v>10.4847043543582</v>
      </c>
      <c r="M53" s="28">
        <v>6.0571326312190399</v>
      </c>
      <c r="N53" s="15">
        <v>8.00246691040679</v>
      </c>
      <c r="O53" s="15">
        <v>6.6504785665814099</v>
      </c>
      <c r="P53" s="15">
        <v>4.2930940627939602</v>
      </c>
      <c r="Q53" s="15">
        <v>6.6538554994854398</v>
      </c>
      <c r="R53" s="28">
        <v>6.6091518702941201</v>
      </c>
      <c r="S53" s="15">
        <v>6.5628561303711104</v>
      </c>
      <c r="T53" s="15">
        <v>7.7048838115084104</v>
      </c>
      <c r="U53" s="15">
        <v>7.8451342467860101</v>
      </c>
      <c r="V53" s="15">
        <v>4.7517085668827397</v>
      </c>
      <c r="W53" s="15">
        <v>4.3381725336962997</v>
      </c>
      <c r="X53" s="28">
        <v>5.8372673666380299</v>
      </c>
      <c r="Y53" s="15">
        <v>6.0675263652628599</v>
      </c>
      <c r="Z53" s="15">
        <v>4.0145329669503296</v>
      </c>
      <c r="AA53" s="15">
        <v>4.9087904411124104</v>
      </c>
      <c r="AB53" s="15">
        <v>6.7208732216141804</v>
      </c>
      <c r="AC53" s="22">
        <v>6.3780022746530998</v>
      </c>
      <c r="AD53" s="30"/>
    </row>
    <row r="54" spans="1:30" x14ac:dyDescent="0.35">
      <c r="A54" s="9" t="s">
        <v>260</v>
      </c>
      <c r="B54" s="22">
        <v>1.57363495228821</v>
      </c>
      <c r="C54" s="15">
        <v>1.2627622725169501</v>
      </c>
      <c r="D54" s="15">
        <v>1.1601078722365501</v>
      </c>
      <c r="E54" s="15">
        <v>1.30312058952306</v>
      </c>
      <c r="F54" s="18" t="s">
        <v>73</v>
      </c>
      <c r="G54" s="15">
        <v>0.70359172343745602</v>
      </c>
      <c r="H54" s="15">
        <v>0.74627843558256601</v>
      </c>
      <c r="I54" s="15">
        <v>2.79521371918525</v>
      </c>
      <c r="J54" s="28">
        <v>1.08684861421635</v>
      </c>
      <c r="K54" s="15">
        <v>0.95810736909111605</v>
      </c>
      <c r="L54" s="15">
        <v>1.32310889889854</v>
      </c>
      <c r="M54" s="28">
        <v>1.5106759515340999</v>
      </c>
      <c r="N54" s="15">
        <v>1.74166878537573</v>
      </c>
      <c r="O54" s="15">
        <v>1.03260516516681</v>
      </c>
      <c r="P54" s="15">
        <v>2.26408419824353</v>
      </c>
      <c r="Q54" s="15">
        <v>0.68863375217463696</v>
      </c>
      <c r="R54" s="28">
        <v>1.83371655411139</v>
      </c>
      <c r="S54" s="15">
        <v>1.5046054621456</v>
      </c>
      <c r="T54" s="15">
        <v>0.98970241738042697</v>
      </c>
      <c r="U54" s="15">
        <v>2.5532752695710501</v>
      </c>
      <c r="V54" s="15">
        <v>1.4958316404008001</v>
      </c>
      <c r="W54" s="15">
        <v>1.7756744544242899</v>
      </c>
      <c r="X54" s="28">
        <v>1.1759705172777599</v>
      </c>
      <c r="Y54" s="15">
        <v>0.98585100656161095</v>
      </c>
      <c r="Z54" s="15">
        <v>2.5056989456155101</v>
      </c>
      <c r="AA54" s="15">
        <v>1.59588572721528</v>
      </c>
      <c r="AB54" s="15">
        <v>1.14960018479792</v>
      </c>
      <c r="AC54" s="22">
        <v>0.68269877823590996</v>
      </c>
      <c r="AD54" s="30"/>
    </row>
    <row r="55" spans="1:30" x14ac:dyDescent="0.35">
      <c r="A55" s="9" t="s">
        <v>261</v>
      </c>
      <c r="B55" s="22">
        <v>0.64335254668960595</v>
      </c>
      <c r="C55" s="15">
        <v>0.87854380436784596</v>
      </c>
      <c r="D55" s="18" t="s">
        <v>73</v>
      </c>
      <c r="E55" s="15">
        <v>0.707628150848719</v>
      </c>
      <c r="F55" s="18" t="s">
        <v>73</v>
      </c>
      <c r="G55" s="15">
        <v>1.0306066190562699</v>
      </c>
      <c r="H55" s="15">
        <v>1.6131101703388999</v>
      </c>
      <c r="I55" s="15">
        <v>0.59882585604222305</v>
      </c>
      <c r="J55" s="28">
        <v>0.53276344705098999</v>
      </c>
      <c r="K55" s="15">
        <v>0.58529915803417598</v>
      </c>
      <c r="L55" s="18" t="s">
        <v>73</v>
      </c>
      <c r="M55" s="28">
        <v>0.95265582388966796</v>
      </c>
      <c r="N55" s="15">
        <v>0.52869580929698701</v>
      </c>
      <c r="O55" s="15">
        <v>0.58501528007640502</v>
      </c>
      <c r="P55" s="15">
        <v>1.79481530651488</v>
      </c>
      <c r="Q55" s="18" t="s">
        <v>73</v>
      </c>
      <c r="R55" s="28">
        <v>0.363150057362842</v>
      </c>
      <c r="S55" s="18" t="s">
        <v>73</v>
      </c>
      <c r="T55" s="18" t="s">
        <v>73</v>
      </c>
      <c r="U55" s="15">
        <v>0.44936920200064501</v>
      </c>
      <c r="V55" s="15">
        <v>0.42284524034271098</v>
      </c>
      <c r="W55" s="18" t="s">
        <v>73</v>
      </c>
      <c r="X55" s="28">
        <v>0.46112594652472599</v>
      </c>
      <c r="Y55" s="15">
        <v>0.32669028574047498</v>
      </c>
      <c r="Z55" s="18" t="s">
        <v>73</v>
      </c>
      <c r="AA55" s="18" t="s">
        <v>73</v>
      </c>
      <c r="AB55" s="15">
        <v>1.0095717499624299</v>
      </c>
      <c r="AC55" s="24" t="s">
        <v>73</v>
      </c>
      <c r="AD55" s="30"/>
    </row>
    <row r="56" spans="1:30" x14ac:dyDescent="0.35">
      <c r="A56" s="9" t="s">
        <v>262</v>
      </c>
      <c r="B56" s="22">
        <v>2.2180682918292698</v>
      </c>
      <c r="C56" s="15">
        <v>2.1014085739255801</v>
      </c>
      <c r="D56" s="15">
        <v>3.0026469838855498</v>
      </c>
      <c r="E56" s="15">
        <v>1.69607584905257</v>
      </c>
      <c r="F56" s="18" t="s">
        <v>73</v>
      </c>
      <c r="G56" s="15">
        <v>2.39612884029837</v>
      </c>
      <c r="H56" s="15">
        <v>1.6477589926535601</v>
      </c>
      <c r="I56" s="15">
        <v>2.9076261446017</v>
      </c>
      <c r="J56" s="28">
        <v>2.2948956155589499</v>
      </c>
      <c r="K56" s="15">
        <v>2.4739210711818602</v>
      </c>
      <c r="L56" s="15">
        <v>1.96635595393239</v>
      </c>
      <c r="M56" s="28">
        <v>2.2464406104104202</v>
      </c>
      <c r="N56" s="15">
        <v>2.2227844611297898</v>
      </c>
      <c r="O56" s="15">
        <v>2.186464825521</v>
      </c>
      <c r="P56" s="15">
        <v>2.6929960438729901</v>
      </c>
      <c r="Q56" s="15">
        <v>1.6007455129011801</v>
      </c>
      <c r="R56" s="28">
        <v>2.64924554197566</v>
      </c>
      <c r="S56" s="15">
        <v>1.8028505293863799</v>
      </c>
      <c r="T56" s="15">
        <v>2.24658697874602</v>
      </c>
      <c r="U56" s="15">
        <v>3.48548177414719</v>
      </c>
      <c r="V56" s="15">
        <v>2.2296726030896199</v>
      </c>
      <c r="W56" s="15">
        <v>2.4098427909776099</v>
      </c>
      <c r="X56" s="28">
        <v>1.7409764872611999</v>
      </c>
      <c r="Y56" s="15">
        <v>1.5620841196475901</v>
      </c>
      <c r="Z56" s="15">
        <v>2.0219377137225298</v>
      </c>
      <c r="AA56" s="15">
        <v>1.9981889548982901</v>
      </c>
      <c r="AB56" s="15">
        <v>2.4246639665752499</v>
      </c>
      <c r="AC56" s="22">
        <v>1.3866439646315301</v>
      </c>
      <c r="AD56" s="30"/>
    </row>
    <row r="57" spans="1:30" x14ac:dyDescent="0.35">
      <c r="A57" s="9" t="s">
        <v>263</v>
      </c>
      <c r="B57" s="22">
        <v>1.0788988744740799</v>
      </c>
      <c r="C57" s="15">
        <v>1.38271572864667</v>
      </c>
      <c r="D57" s="18" t="s">
        <v>73</v>
      </c>
      <c r="E57" s="15">
        <v>1.14908332076659</v>
      </c>
      <c r="F57" s="18" t="s">
        <v>73</v>
      </c>
      <c r="G57" s="15">
        <v>1.4862263525210999</v>
      </c>
      <c r="H57" s="15">
        <v>1.4780168191467999</v>
      </c>
      <c r="I57" s="15">
        <v>2.3533902173124002</v>
      </c>
      <c r="J57" s="28">
        <v>0.97757287450943597</v>
      </c>
      <c r="K57" s="15">
        <v>0.88617723667527803</v>
      </c>
      <c r="L57" s="15">
        <v>1.1452981391859101</v>
      </c>
      <c r="M57" s="28">
        <v>1.03368230857855</v>
      </c>
      <c r="N57" s="15">
        <v>1.8646656607719401</v>
      </c>
      <c r="O57" s="15">
        <v>0.42677808920246602</v>
      </c>
      <c r="P57" s="15">
        <v>1.2672750488614</v>
      </c>
      <c r="Q57" s="15">
        <v>0.75745471022946298</v>
      </c>
      <c r="R57" s="28">
        <v>0.95124346442959895</v>
      </c>
      <c r="S57" s="18" t="s">
        <v>73</v>
      </c>
      <c r="T57" s="15">
        <v>0.69427288621738503</v>
      </c>
      <c r="U57" s="15">
        <v>1.2203788059521701</v>
      </c>
      <c r="V57" s="15">
        <v>0.86509232094861499</v>
      </c>
      <c r="W57" s="15">
        <v>1.2188398769992801</v>
      </c>
      <c r="X57" s="28">
        <v>0.89810908958781799</v>
      </c>
      <c r="Y57" s="15">
        <v>0.67182745089380702</v>
      </c>
      <c r="Z57" s="15">
        <v>1.2727304280834499</v>
      </c>
      <c r="AA57" s="15">
        <v>1.0550464559341</v>
      </c>
      <c r="AB57" s="15">
        <v>1.8224727981982201</v>
      </c>
      <c r="AC57" s="22">
        <v>0.51325289261864204</v>
      </c>
      <c r="AD57" s="30"/>
    </row>
    <row r="58" spans="1:30" x14ac:dyDescent="0.35">
      <c r="A58" s="9" t="s">
        <v>264</v>
      </c>
      <c r="B58" s="22">
        <v>2.1302041688114799</v>
      </c>
      <c r="C58" s="15">
        <v>1.7698296805882101</v>
      </c>
      <c r="D58" s="15">
        <v>3.6119905850410299</v>
      </c>
      <c r="E58" s="15">
        <v>2.3567819532860499</v>
      </c>
      <c r="F58" s="15">
        <v>1.14057260291374</v>
      </c>
      <c r="G58" s="15">
        <v>1.8470158035756601</v>
      </c>
      <c r="H58" s="15">
        <v>1.4492779548091199</v>
      </c>
      <c r="I58" s="15">
        <v>1.1391204226473099</v>
      </c>
      <c r="J58" s="28">
        <v>1.9741090072312699</v>
      </c>
      <c r="K58" s="15">
        <v>1.3709426721706901</v>
      </c>
      <c r="L58" s="15">
        <v>3.08101340211658</v>
      </c>
      <c r="M58" s="28">
        <v>2.10103984630019</v>
      </c>
      <c r="N58" s="15">
        <v>1.51828797736301</v>
      </c>
      <c r="O58" s="15">
        <v>1.87336675327421</v>
      </c>
      <c r="P58" s="15">
        <v>2.8567319523757999</v>
      </c>
      <c r="Q58" s="15">
        <v>1.60900070119254</v>
      </c>
      <c r="R58" s="28">
        <v>2.1198170441181601</v>
      </c>
      <c r="S58" s="15">
        <v>1.1340006133215601</v>
      </c>
      <c r="T58" s="15">
        <v>2.2697031310342499</v>
      </c>
      <c r="U58" s="15">
        <v>2.97140505267003</v>
      </c>
      <c r="V58" s="15">
        <v>1.5077686417063201</v>
      </c>
      <c r="W58" s="15">
        <v>1.5792997890428999</v>
      </c>
      <c r="X58" s="28">
        <v>2.2934891527965102</v>
      </c>
      <c r="Y58" s="15">
        <v>1.33560337475947</v>
      </c>
      <c r="Z58" s="15">
        <v>1.1490580146790601</v>
      </c>
      <c r="AA58" s="15">
        <v>4.0421764944302803</v>
      </c>
      <c r="AB58" s="15">
        <v>4.0543076264666604</v>
      </c>
      <c r="AC58" s="22">
        <v>1.9361088125372901</v>
      </c>
      <c r="AD58" s="30"/>
    </row>
    <row r="59" spans="1:30" x14ac:dyDescent="0.35">
      <c r="A59" s="9" t="s">
        <v>265</v>
      </c>
      <c r="B59" s="22">
        <v>0.43132470215101998</v>
      </c>
      <c r="C59" s="15">
        <v>0.58335760119394198</v>
      </c>
      <c r="D59" s="15">
        <v>3.7060280158632302</v>
      </c>
      <c r="E59" s="18" t="s">
        <v>73</v>
      </c>
      <c r="F59" s="18" t="s">
        <v>73</v>
      </c>
      <c r="G59" s="18" t="s">
        <v>73</v>
      </c>
      <c r="H59" s="18" t="s">
        <v>73</v>
      </c>
      <c r="I59" s="18" t="s">
        <v>73</v>
      </c>
      <c r="J59" s="28">
        <v>0.54780537245935901</v>
      </c>
      <c r="K59" s="18" t="s">
        <v>73</v>
      </c>
      <c r="L59" s="18" t="s">
        <v>73</v>
      </c>
      <c r="M59" s="28">
        <v>0.32882322164014999</v>
      </c>
      <c r="N59" s="15">
        <v>0.92205856921709695</v>
      </c>
      <c r="O59" s="18" t="s">
        <v>73</v>
      </c>
      <c r="P59" s="18" t="s">
        <v>73</v>
      </c>
      <c r="Q59" s="18" t="s">
        <v>73</v>
      </c>
      <c r="R59" s="28">
        <v>0.266231032262574</v>
      </c>
      <c r="S59" s="18" t="s">
        <v>73</v>
      </c>
      <c r="T59" s="18" t="s">
        <v>73</v>
      </c>
      <c r="U59" s="18" t="s">
        <v>73</v>
      </c>
      <c r="V59" s="18" t="s">
        <v>73</v>
      </c>
      <c r="W59" s="18" t="s">
        <v>73</v>
      </c>
      <c r="X59" s="28">
        <v>0.16836880364517101</v>
      </c>
      <c r="Y59" s="18" t="s">
        <v>73</v>
      </c>
      <c r="Z59" s="18" t="s">
        <v>73</v>
      </c>
      <c r="AA59" s="18" t="s">
        <v>73</v>
      </c>
      <c r="AB59" s="18" t="s">
        <v>73</v>
      </c>
      <c r="AC59" s="24" t="s">
        <v>73</v>
      </c>
      <c r="AD59" s="30"/>
    </row>
    <row r="60" spans="1:30" x14ac:dyDescent="0.35">
      <c r="A60" s="9" t="s">
        <v>266</v>
      </c>
      <c r="B60" s="22">
        <v>0.288581049189156</v>
      </c>
      <c r="C60" s="15">
        <v>0.320597045592727</v>
      </c>
      <c r="D60" s="18" t="s">
        <v>73</v>
      </c>
      <c r="E60" s="18" t="s">
        <v>73</v>
      </c>
      <c r="F60" s="18" t="s">
        <v>73</v>
      </c>
      <c r="G60" s="18" t="s">
        <v>73</v>
      </c>
      <c r="H60" s="18" t="s">
        <v>73</v>
      </c>
      <c r="I60" s="18" t="s">
        <v>73</v>
      </c>
      <c r="J60" s="31" t="s">
        <v>73</v>
      </c>
      <c r="K60" s="18" t="s">
        <v>73</v>
      </c>
      <c r="L60" s="18" t="s">
        <v>73</v>
      </c>
      <c r="M60" s="28">
        <v>0.23014368826083001</v>
      </c>
      <c r="N60" s="18" t="s">
        <v>73</v>
      </c>
      <c r="O60" s="18" t="s">
        <v>73</v>
      </c>
      <c r="P60" s="18" t="s">
        <v>73</v>
      </c>
      <c r="Q60" s="18" t="s">
        <v>73</v>
      </c>
      <c r="R60" s="28">
        <v>0.20761437774993399</v>
      </c>
      <c r="S60" s="18" t="s">
        <v>73</v>
      </c>
      <c r="T60" s="18" t="s">
        <v>73</v>
      </c>
      <c r="U60" s="18" t="s">
        <v>73</v>
      </c>
      <c r="V60" s="18" t="s">
        <v>73</v>
      </c>
      <c r="W60" s="18" t="s">
        <v>73</v>
      </c>
      <c r="X60" s="28">
        <v>0.24469335936671399</v>
      </c>
      <c r="Y60" s="18" t="s">
        <v>73</v>
      </c>
      <c r="Z60" s="18" t="s">
        <v>73</v>
      </c>
      <c r="AA60" s="18" t="s">
        <v>73</v>
      </c>
      <c r="AB60" s="18" t="s">
        <v>73</v>
      </c>
      <c r="AC60" s="24" t="s">
        <v>73</v>
      </c>
      <c r="AD60" s="30"/>
    </row>
    <row r="61" spans="1:30" x14ac:dyDescent="0.35">
      <c r="A61" s="9" t="s">
        <v>267</v>
      </c>
      <c r="B61" s="22">
        <v>0.22578542086359499</v>
      </c>
      <c r="C61" s="15">
        <v>0.221302189576248</v>
      </c>
      <c r="D61" s="18" t="s">
        <v>73</v>
      </c>
      <c r="E61" s="18" t="s">
        <v>73</v>
      </c>
      <c r="F61" s="18" t="s">
        <v>73</v>
      </c>
      <c r="G61" s="18" t="s">
        <v>73</v>
      </c>
      <c r="H61" s="18" t="s">
        <v>73</v>
      </c>
      <c r="I61" s="18" t="s">
        <v>73</v>
      </c>
      <c r="J61" s="31" t="s">
        <v>73</v>
      </c>
      <c r="K61" s="18" t="s">
        <v>73</v>
      </c>
      <c r="L61" s="18" t="s">
        <v>73</v>
      </c>
      <c r="M61" s="28">
        <v>0.15701056761357099</v>
      </c>
      <c r="N61" s="18" t="s">
        <v>73</v>
      </c>
      <c r="O61" s="18" t="s">
        <v>73</v>
      </c>
      <c r="P61" s="18" t="s">
        <v>73</v>
      </c>
      <c r="Q61" s="18" t="s">
        <v>73</v>
      </c>
      <c r="R61" s="28">
        <v>0.27081084988231302</v>
      </c>
      <c r="S61" s="18" t="s">
        <v>73</v>
      </c>
      <c r="T61" s="18" t="s">
        <v>73</v>
      </c>
      <c r="U61" s="18" t="s">
        <v>73</v>
      </c>
      <c r="V61" s="18" t="s">
        <v>73</v>
      </c>
      <c r="W61" s="18" t="s">
        <v>73</v>
      </c>
      <c r="X61" s="28">
        <v>0.175620022714886</v>
      </c>
      <c r="Y61" s="18" t="s">
        <v>73</v>
      </c>
      <c r="Z61" s="18" t="s">
        <v>73</v>
      </c>
      <c r="AA61" s="18" t="s">
        <v>73</v>
      </c>
      <c r="AB61" s="18" t="s">
        <v>73</v>
      </c>
      <c r="AC61" s="24" t="s">
        <v>73</v>
      </c>
      <c r="AD61" s="30"/>
    </row>
    <row r="62" spans="1:30" x14ac:dyDescent="0.35">
      <c r="A62" s="9" t="s">
        <v>268</v>
      </c>
      <c r="B62" s="22">
        <v>0.20599038997869401</v>
      </c>
      <c r="C62" s="15">
        <v>0.14180701733596501</v>
      </c>
      <c r="D62" s="18" t="s">
        <v>73</v>
      </c>
      <c r="E62" s="18" t="s">
        <v>73</v>
      </c>
      <c r="F62" s="18" t="s">
        <v>73</v>
      </c>
      <c r="G62" s="18" t="s">
        <v>73</v>
      </c>
      <c r="H62" s="18" t="s">
        <v>73</v>
      </c>
      <c r="I62" s="18" t="s">
        <v>73</v>
      </c>
      <c r="J62" s="31" t="s">
        <v>73</v>
      </c>
      <c r="K62" s="18" t="s">
        <v>73</v>
      </c>
      <c r="L62" s="18" t="s">
        <v>73</v>
      </c>
      <c r="M62" s="28">
        <v>0.192384542897859</v>
      </c>
      <c r="N62" s="18" t="s">
        <v>73</v>
      </c>
      <c r="O62" s="18" t="s">
        <v>73</v>
      </c>
      <c r="P62" s="18" t="s">
        <v>73</v>
      </c>
      <c r="Q62" s="18" t="s">
        <v>73</v>
      </c>
      <c r="R62" s="28">
        <v>0.23397952221694199</v>
      </c>
      <c r="S62" s="18" t="s">
        <v>73</v>
      </c>
      <c r="T62" s="18" t="s">
        <v>73</v>
      </c>
      <c r="U62" s="18" t="s">
        <v>73</v>
      </c>
      <c r="V62" s="18" t="s">
        <v>73</v>
      </c>
      <c r="W62" s="18" t="s">
        <v>73</v>
      </c>
      <c r="X62" s="28">
        <v>0.20787045627818801</v>
      </c>
      <c r="Y62" s="18" t="s">
        <v>73</v>
      </c>
      <c r="Z62" s="18" t="s">
        <v>73</v>
      </c>
      <c r="AA62" s="18" t="s">
        <v>73</v>
      </c>
      <c r="AB62" s="18" t="s">
        <v>73</v>
      </c>
      <c r="AC62" s="24" t="s">
        <v>73</v>
      </c>
      <c r="AD62" s="30"/>
    </row>
    <row r="63" spans="1:30" x14ac:dyDescent="0.35">
      <c r="A63" s="9" t="s">
        <v>269</v>
      </c>
      <c r="B63" s="22">
        <v>0.53088940805526397</v>
      </c>
      <c r="C63" s="15">
        <v>0.494722455367957</v>
      </c>
      <c r="D63" s="18" t="s">
        <v>73</v>
      </c>
      <c r="E63" s="18" t="s">
        <v>73</v>
      </c>
      <c r="F63" s="18" t="s">
        <v>73</v>
      </c>
      <c r="G63" s="18" t="s">
        <v>73</v>
      </c>
      <c r="H63" s="18" t="s">
        <v>73</v>
      </c>
      <c r="I63" s="15">
        <v>0.66333031063213499</v>
      </c>
      <c r="J63" s="28">
        <v>0.59653327218837704</v>
      </c>
      <c r="K63" s="18" t="s">
        <v>73</v>
      </c>
      <c r="L63" s="18" t="s">
        <v>73</v>
      </c>
      <c r="M63" s="28">
        <v>0.41277980449271501</v>
      </c>
      <c r="N63" s="18" t="s">
        <v>73</v>
      </c>
      <c r="O63" s="15">
        <v>0.36604026874025503</v>
      </c>
      <c r="P63" s="18" t="s">
        <v>73</v>
      </c>
      <c r="Q63" s="18" t="s">
        <v>73</v>
      </c>
      <c r="R63" s="28">
        <v>0.61200844968138002</v>
      </c>
      <c r="S63" s="18" t="s">
        <v>73</v>
      </c>
      <c r="T63" s="18" t="s">
        <v>73</v>
      </c>
      <c r="U63" s="15">
        <v>0.721163877401923</v>
      </c>
      <c r="V63" s="15">
        <v>0.59823390093532702</v>
      </c>
      <c r="W63" s="18" t="s">
        <v>73</v>
      </c>
      <c r="X63" s="28">
        <v>0.51725924346070995</v>
      </c>
      <c r="Y63" s="15">
        <v>0.44899847350384697</v>
      </c>
      <c r="Z63" s="18" t="s">
        <v>73</v>
      </c>
      <c r="AA63" s="15">
        <v>0.76611469383400899</v>
      </c>
      <c r="AB63" s="15">
        <v>0.59071196032237305</v>
      </c>
      <c r="AC63" s="22">
        <v>0.400305195977466</v>
      </c>
      <c r="AD63" s="30"/>
    </row>
    <row r="64" spans="1:30" x14ac:dyDescent="0.35">
      <c r="A64" s="11" t="s">
        <v>270</v>
      </c>
      <c r="B64" s="23">
        <v>1.54036442212826</v>
      </c>
      <c r="C64" s="16">
        <v>1.54023930699967</v>
      </c>
      <c r="D64" s="16">
        <v>1.29762287669742</v>
      </c>
      <c r="E64" s="16">
        <v>1.24273651827705</v>
      </c>
      <c r="F64" s="16">
        <v>1.74724191279205</v>
      </c>
      <c r="G64" s="16">
        <v>1.48160861885464</v>
      </c>
      <c r="H64" s="16">
        <v>1.6471649427992701</v>
      </c>
      <c r="I64" s="16">
        <v>1.68587274591643</v>
      </c>
      <c r="J64" s="29">
        <v>1.5825910515008199</v>
      </c>
      <c r="K64" s="16">
        <v>1.5755283574254599</v>
      </c>
      <c r="L64" s="16">
        <v>1.5955521978004601</v>
      </c>
      <c r="M64" s="29">
        <v>1.48136293446962</v>
      </c>
      <c r="N64" s="16">
        <v>1.9156528440533001</v>
      </c>
      <c r="O64" s="16">
        <v>1.2822116268824999</v>
      </c>
      <c r="P64" s="16">
        <v>1.6317576328185099</v>
      </c>
      <c r="Q64" s="16">
        <v>1.1377569086578401</v>
      </c>
      <c r="R64" s="29">
        <v>1.4915298697794599</v>
      </c>
      <c r="S64" s="21" t="s">
        <v>73</v>
      </c>
      <c r="T64" s="16">
        <v>1.34971125309045</v>
      </c>
      <c r="U64" s="16">
        <v>1.8990248569910499</v>
      </c>
      <c r="V64" s="16">
        <v>1.3075714996157599</v>
      </c>
      <c r="W64" s="16">
        <v>1.9634305036289199</v>
      </c>
      <c r="X64" s="29">
        <v>1.4258888312335201</v>
      </c>
      <c r="Y64" s="16">
        <v>1.25799809871792</v>
      </c>
      <c r="Z64" s="16">
        <v>1.8363193639273201</v>
      </c>
      <c r="AA64" s="16">
        <v>1.7010007707642301</v>
      </c>
      <c r="AB64" s="16">
        <v>1.16246531760523</v>
      </c>
      <c r="AC64" s="23">
        <v>1.4161495570214899</v>
      </c>
      <c r="AD64" s="30"/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4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275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22" customHeight="1" x14ac:dyDescent="0.35">
      <c r="A3" s="19" t="s">
        <v>68</v>
      </c>
      <c r="B3" s="15">
        <v>64.623748563866997</v>
      </c>
      <c r="C3" s="15">
        <v>66.087350837459795</v>
      </c>
      <c r="D3" s="22">
        <v>63.414228136724702</v>
      </c>
      <c r="E3" s="15">
        <v>65.699374656881204</v>
      </c>
      <c r="F3" s="15">
        <v>66.524610305811393</v>
      </c>
      <c r="G3" s="22">
        <v>65.007136730065</v>
      </c>
      <c r="H3" s="15">
        <v>64.034058534814804</v>
      </c>
      <c r="I3" s="15">
        <v>65.735916572297398</v>
      </c>
      <c r="J3" s="22">
        <v>62.603550278115897</v>
      </c>
      <c r="K3" s="15">
        <v>59.294966144723503</v>
      </c>
      <c r="L3" s="15">
        <v>68.784234373191794</v>
      </c>
      <c r="M3" s="22">
        <v>56.902266117807301</v>
      </c>
      <c r="N3" s="15">
        <v>55.494220845182497</v>
      </c>
      <c r="O3" s="15">
        <v>62.625797049212103</v>
      </c>
      <c r="P3" s="22">
        <v>50.3364563762118</v>
      </c>
    </row>
    <row r="4" spans="1:16" ht="22" customHeight="1" x14ac:dyDescent="0.35">
      <c r="A4" s="19" t="s">
        <v>128</v>
      </c>
      <c r="B4" s="15">
        <v>64.529439826228497</v>
      </c>
      <c r="C4" s="15">
        <v>65.395761987609504</v>
      </c>
      <c r="D4" s="22">
        <v>63.8072212093617</v>
      </c>
      <c r="E4" s="15">
        <v>65.121896279287299</v>
      </c>
      <c r="F4" s="15">
        <v>65.025869412226598</v>
      </c>
      <c r="G4" s="22">
        <v>65.202401980824902</v>
      </c>
      <c r="H4" s="15">
        <v>64.606808499496495</v>
      </c>
      <c r="I4" s="15">
        <v>65.923164480252495</v>
      </c>
      <c r="J4" s="22">
        <v>63.490864637178902</v>
      </c>
      <c r="K4" s="15">
        <v>58.133094290766202</v>
      </c>
      <c r="L4" s="15">
        <v>72.411155383431804</v>
      </c>
      <c r="M4" s="22">
        <v>53.861807321336002</v>
      </c>
      <c r="N4" s="15">
        <v>53.939408446773797</v>
      </c>
      <c r="O4" s="15">
        <v>60.373181073891502</v>
      </c>
      <c r="P4" s="22">
        <v>48.372020296889701</v>
      </c>
    </row>
    <row r="5" spans="1:16" x14ac:dyDescent="0.35">
      <c r="A5" s="9" t="s">
        <v>182</v>
      </c>
      <c r="B5" s="15">
        <v>66.525299192767804</v>
      </c>
      <c r="C5" s="15">
        <v>65.090298892757602</v>
      </c>
      <c r="D5" s="22">
        <v>67.833330938917399</v>
      </c>
      <c r="E5" s="15">
        <v>67.493105806253695</v>
      </c>
      <c r="F5" s="15">
        <v>65.620664536459003</v>
      </c>
      <c r="G5" s="22">
        <v>69.219570853344294</v>
      </c>
      <c r="H5" s="15">
        <v>66.982796495004607</v>
      </c>
      <c r="I5" s="15">
        <v>64.802164291381104</v>
      </c>
      <c r="J5" s="22">
        <v>68.999239884355006</v>
      </c>
      <c r="K5" s="18" t="s">
        <v>73</v>
      </c>
      <c r="L5" s="18" t="s">
        <v>73</v>
      </c>
      <c r="M5" s="24" t="s">
        <v>73</v>
      </c>
      <c r="N5" s="15">
        <v>38.443050113814103</v>
      </c>
      <c r="O5" s="18" t="s">
        <v>73</v>
      </c>
      <c r="P5" s="24" t="s">
        <v>73</v>
      </c>
    </row>
    <row r="6" spans="1:16" x14ac:dyDescent="0.35">
      <c r="A6" s="9" t="s">
        <v>183</v>
      </c>
      <c r="B6" s="15">
        <v>65.722861991997206</v>
      </c>
      <c r="C6" s="15">
        <v>65.415675187466903</v>
      </c>
      <c r="D6" s="22">
        <v>65.954871689000996</v>
      </c>
      <c r="E6" s="15">
        <v>66.176582848122194</v>
      </c>
      <c r="F6" s="15">
        <v>65.627040746286198</v>
      </c>
      <c r="G6" s="22">
        <v>66.595772838220896</v>
      </c>
      <c r="H6" s="15">
        <v>65.880019063760002</v>
      </c>
      <c r="I6" s="15">
        <v>65.225827968542902</v>
      </c>
      <c r="J6" s="22">
        <v>66.3851493235112</v>
      </c>
      <c r="K6" s="18" t="s">
        <v>73</v>
      </c>
      <c r="L6" s="18" t="s">
        <v>73</v>
      </c>
      <c r="M6" s="24" t="s">
        <v>73</v>
      </c>
      <c r="N6" s="15">
        <v>56.129318967810399</v>
      </c>
      <c r="O6" s="18" t="s">
        <v>73</v>
      </c>
      <c r="P6" s="24" t="s">
        <v>73</v>
      </c>
    </row>
    <row r="7" spans="1:16" x14ac:dyDescent="0.35">
      <c r="A7" s="9" t="s">
        <v>184</v>
      </c>
      <c r="B7" s="15">
        <v>62.586142626087799</v>
      </c>
      <c r="C7" s="15">
        <v>64.169283107758304</v>
      </c>
      <c r="D7" s="22">
        <v>61.256820862945901</v>
      </c>
      <c r="E7" s="15">
        <v>61.980019458948902</v>
      </c>
      <c r="F7" s="15">
        <v>61.294824568682301</v>
      </c>
      <c r="G7" s="22">
        <v>62.550887543195302</v>
      </c>
      <c r="H7" s="15">
        <v>63.870175846573702</v>
      </c>
      <c r="I7" s="15">
        <v>67.363228382484607</v>
      </c>
      <c r="J7" s="22">
        <v>61.018193685128701</v>
      </c>
      <c r="K7" s="15">
        <v>63.036155946846698</v>
      </c>
      <c r="L7" s="18" t="s">
        <v>73</v>
      </c>
      <c r="M7" s="24" t="s">
        <v>73</v>
      </c>
      <c r="N7" s="15">
        <v>53.5626204911675</v>
      </c>
      <c r="O7" s="18" t="s">
        <v>73</v>
      </c>
      <c r="P7" s="24" t="s">
        <v>73</v>
      </c>
    </row>
    <row r="8" spans="1:16" x14ac:dyDescent="0.35">
      <c r="A8" s="9" t="s">
        <v>185</v>
      </c>
      <c r="B8" s="15">
        <v>65.339215610024695</v>
      </c>
      <c r="C8" s="15">
        <v>67.139964850780899</v>
      </c>
      <c r="D8" s="22">
        <v>64.024511875399696</v>
      </c>
      <c r="E8" s="15">
        <v>66.019885521457496</v>
      </c>
      <c r="F8" s="15">
        <v>66.927968038684298</v>
      </c>
      <c r="G8" s="22">
        <v>65.334162793493604</v>
      </c>
      <c r="H8" s="15">
        <v>64.664102501074197</v>
      </c>
      <c r="I8" s="15">
        <v>67.152734560731602</v>
      </c>
      <c r="J8" s="22">
        <v>62.819296625176101</v>
      </c>
      <c r="K8" s="15">
        <v>63.836149784962601</v>
      </c>
      <c r="L8" s="18" t="s">
        <v>73</v>
      </c>
      <c r="M8" s="24" t="s">
        <v>73</v>
      </c>
      <c r="N8" s="15">
        <v>65.946240031111898</v>
      </c>
      <c r="O8" s="18" t="s">
        <v>73</v>
      </c>
      <c r="P8" s="24" t="s">
        <v>73</v>
      </c>
    </row>
    <row r="9" spans="1:16" x14ac:dyDescent="0.35">
      <c r="A9" s="9" t="s">
        <v>186</v>
      </c>
      <c r="B9" s="15">
        <v>67.050754989104604</v>
      </c>
      <c r="C9" s="15">
        <v>67.998143434293596</v>
      </c>
      <c r="D9" s="22">
        <v>66.276378568301595</v>
      </c>
      <c r="E9" s="15">
        <v>67.213647293852205</v>
      </c>
      <c r="F9" s="15">
        <v>67.259465855990697</v>
      </c>
      <c r="G9" s="22">
        <v>67.176116531766894</v>
      </c>
      <c r="H9" s="15">
        <v>68.042058754306098</v>
      </c>
      <c r="I9" s="15">
        <v>69.146772177292803</v>
      </c>
      <c r="J9" s="22">
        <v>67.117620076481501</v>
      </c>
      <c r="K9" s="15">
        <v>50.571031456379004</v>
      </c>
      <c r="L9" s="18" t="s">
        <v>73</v>
      </c>
      <c r="M9" s="22">
        <v>44.280247543993802</v>
      </c>
      <c r="N9" s="15">
        <v>52.414400366092501</v>
      </c>
      <c r="O9" s="18" t="s">
        <v>73</v>
      </c>
      <c r="P9" s="22">
        <v>47.338823111891799</v>
      </c>
    </row>
    <row r="10" spans="1:16" x14ac:dyDescent="0.35">
      <c r="A10" s="9" t="s">
        <v>187</v>
      </c>
      <c r="B10" s="15">
        <v>60.297627732523601</v>
      </c>
      <c r="C10" s="15">
        <v>62.359329756731903</v>
      </c>
      <c r="D10" s="22">
        <v>58.260397892046399</v>
      </c>
      <c r="E10" s="15">
        <v>62.074597498469601</v>
      </c>
      <c r="F10" s="15">
        <v>63.005255604008198</v>
      </c>
      <c r="G10" s="22">
        <v>61.163509797463902</v>
      </c>
      <c r="H10" s="15">
        <v>58.763596171880003</v>
      </c>
      <c r="I10" s="15">
        <v>61.717719866106698</v>
      </c>
      <c r="J10" s="22">
        <v>55.722903566304197</v>
      </c>
      <c r="K10" s="15">
        <v>56.984207956913899</v>
      </c>
      <c r="L10" s="18" t="s">
        <v>73</v>
      </c>
      <c r="M10" s="24" t="s">
        <v>73</v>
      </c>
      <c r="N10" s="15">
        <v>54.649379818853397</v>
      </c>
      <c r="O10" s="15">
        <v>60.240392736193698</v>
      </c>
      <c r="P10" s="24" t="s">
        <v>73</v>
      </c>
    </row>
    <row r="11" spans="1:16" ht="22" customHeight="1" x14ac:dyDescent="0.35">
      <c r="A11" s="19" t="s">
        <v>135</v>
      </c>
      <c r="B11" s="15">
        <v>68.603048071355005</v>
      </c>
      <c r="C11" s="15">
        <v>69.493742215120406</v>
      </c>
      <c r="D11" s="22">
        <v>67.892712554831704</v>
      </c>
      <c r="E11" s="15">
        <v>68.073488207343104</v>
      </c>
      <c r="F11" s="15">
        <v>68.966920113104806</v>
      </c>
      <c r="G11" s="22">
        <v>67.341271182707899</v>
      </c>
      <c r="H11" s="15">
        <v>69.464613077195295</v>
      </c>
      <c r="I11" s="15">
        <v>70.064295281261295</v>
      </c>
      <c r="J11" s="22">
        <v>68.983887564396198</v>
      </c>
      <c r="K11" s="15">
        <v>65.078556775511203</v>
      </c>
      <c r="L11" s="18" t="s">
        <v>73</v>
      </c>
      <c r="M11" s="22">
        <v>61.388877846865697</v>
      </c>
      <c r="N11" s="15">
        <v>63.898135585740498</v>
      </c>
      <c r="O11" s="15">
        <v>66.118120037699299</v>
      </c>
      <c r="P11" s="22">
        <v>62.319763908734501</v>
      </c>
    </row>
    <row r="12" spans="1:16" x14ac:dyDescent="0.35">
      <c r="A12" s="9" t="s">
        <v>188</v>
      </c>
      <c r="B12" s="15">
        <v>69.155989419520196</v>
      </c>
      <c r="C12" s="15">
        <v>71.9169592044002</v>
      </c>
      <c r="D12" s="22">
        <v>66.8907786746298</v>
      </c>
      <c r="E12" s="15">
        <v>68.293801338080897</v>
      </c>
      <c r="F12" s="15">
        <v>71.079934872698303</v>
      </c>
      <c r="G12" s="22">
        <v>65.960741983581798</v>
      </c>
      <c r="H12" s="15">
        <v>70.452817623075802</v>
      </c>
      <c r="I12" s="15">
        <v>72.971556945071001</v>
      </c>
      <c r="J12" s="22">
        <v>68.348841255482995</v>
      </c>
      <c r="K12" s="15">
        <v>58.836578349184201</v>
      </c>
      <c r="L12" s="18" t="s">
        <v>73</v>
      </c>
      <c r="M12" s="24" t="s">
        <v>73</v>
      </c>
      <c r="N12" s="15">
        <v>66.265282700267306</v>
      </c>
      <c r="O12" s="18" t="s">
        <v>73</v>
      </c>
      <c r="P12" s="24" t="s">
        <v>73</v>
      </c>
    </row>
    <row r="13" spans="1:16" x14ac:dyDescent="0.35">
      <c r="A13" s="9" t="s">
        <v>189</v>
      </c>
      <c r="B13" s="15">
        <v>67.588314368857297</v>
      </c>
      <c r="C13" s="15">
        <v>64.841664860425198</v>
      </c>
      <c r="D13" s="22">
        <v>69.667232041906203</v>
      </c>
      <c r="E13" s="15">
        <v>67.657750308215995</v>
      </c>
      <c r="F13" s="15">
        <v>64.840199632103904</v>
      </c>
      <c r="G13" s="22">
        <v>69.874714092537005</v>
      </c>
      <c r="H13" s="15">
        <v>67.667502408850396</v>
      </c>
      <c r="I13" s="15">
        <v>64.421142195548398</v>
      </c>
      <c r="J13" s="22">
        <v>70.080928195894799</v>
      </c>
      <c r="K13" s="18" t="s">
        <v>73</v>
      </c>
      <c r="L13" s="18" t="s">
        <v>73</v>
      </c>
      <c r="M13" s="24" t="s">
        <v>73</v>
      </c>
      <c r="N13" s="15">
        <v>61.113467209974097</v>
      </c>
      <c r="O13" s="18" t="s">
        <v>73</v>
      </c>
      <c r="P13" s="24" t="s">
        <v>73</v>
      </c>
    </row>
    <row r="14" spans="1:16" ht="22" customHeight="1" x14ac:dyDescent="0.35">
      <c r="A14" s="19" t="s">
        <v>138</v>
      </c>
      <c r="B14" s="15">
        <v>66.658393578047097</v>
      </c>
      <c r="C14" s="15">
        <v>67.651055329591202</v>
      </c>
      <c r="D14" s="22">
        <v>65.8442176512971</v>
      </c>
      <c r="E14" s="15">
        <v>68.044201747072606</v>
      </c>
      <c r="F14" s="15">
        <v>68.716014193359499</v>
      </c>
      <c r="G14" s="22">
        <v>67.482666248686698</v>
      </c>
      <c r="H14" s="15">
        <v>65.887290495483498</v>
      </c>
      <c r="I14" s="15">
        <v>66.772579909875304</v>
      </c>
      <c r="J14" s="22">
        <v>65.159553955464105</v>
      </c>
      <c r="K14" s="15">
        <v>57.641344521759997</v>
      </c>
      <c r="L14" s="15">
        <v>69.838031919144896</v>
      </c>
      <c r="M14" s="22">
        <v>53.887596001647601</v>
      </c>
      <c r="N14" s="15">
        <v>55.303430073398403</v>
      </c>
      <c r="O14" s="15">
        <v>60.867199496162598</v>
      </c>
      <c r="P14" s="22">
        <v>50.945605182662497</v>
      </c>
    </row>
    <row r="15" spans="1:16" x14ac:dyDescent="0.35">
      <c r="A15" s="9" t="s">
        <v>190</v>
      </c>
      <c r="B15" s="15">
        <v>67.202344646877094</v>
      </c>
      <c r="C15" s="15">
        <v>69.159092687813299</v>
      </c>
      <c r="D15" s="22">
        <v>65.490470562251204</v>
      </c>
      <c r="E15" s="15">
        <v>67.8037279385983</v>
      </c>
      <c r="F15" s="15">
        <v>69.711144281963996</v>
      </c>
      <c r="G15" s="22">
        <v>66.125205311574703</v>
      </c>
      <c r="H15" s="15">
        <v>67.354923817721499</v>
      </c>
      <c r="I15" s="15">
        <v>68.90272433682</v>
      </c>
      <c r="J15" s="22">
        <v>65.988620122188095</v>
      </c>
      <c r="K15" s="15">
        <v>49.344041169973401</v>
      </c>
      <c r="L15" s="18" t="s">
        <v>73</v>
      </c>
      <c r="M15" s="24" t="s">
        <v>73</v>
      </c>
      <c r="N15" s="15">
        <v>59.123110416817902</v>
      </c>
      <c r="O15" s="15">
        <v>60.951615285624399</v>
      </c>
      <c r="P15" s="22">
        <v>57.541267313911497</v>
      </c>
    </row>
    <row r="16" spans="1:16" x14ac:dyDescent="0.35">
      <c r="A16" s="9" t="s">
        <v>191</v>
      </c>
      <c r="B16" s="15">
        <v>66.244296900377293</v>
      </c>
      <c r="C16" s="15">
        <v>66.889498770964707</v>
      </c>
      <c r="D16" s="22">
        <v>65.723250795952595</v>
      </c>
      <c r="E16" s="15">
        <v>67.642866625050004</v>
      </c>
      <c r="F16" s="15">
        <v>66.733454889190298</v>
      </c>
      <c r="G16" s="22">
        <v>68.382562517499807</v>
      </c>
      <c r="H16" s="15">
        <v>65.266794064121001</v>
      </c>
      <c r="I16" s="15">
        <v>67.316288934453496</v>
      </c>
      <c r="J16" s="22">
        <v>63.5755032523574</v>
      </c>
      <c r="K16" s="15">
        <v>58.636603052076197</v>
      </c>
      <c r="L16" s="18" t="s">
        <v>73</v>
      </c>
      <c r="M16" s="22">
        <v>56.530851312514699</v>
      </c>
      <c r="N16" s="15">
        <v>57.448247376402598</v>
      </c>
      <c r="O16" s="15">
        <v>58.695030356079499</v>
      </c>
      <c r="P16" s="22">
        <v>56.591922407968099</v>
      </c>
    </row>
    <row r="17" spans="1:16" x14ac:dyDescent="0.35">
      <c r="A17" s="9" t="s">
        <v>192</v>
      </c>
      <c r="B17" s="15">
        <v>63.742690412632498</v>
      </c>
      <c r="C17" s="15">
        <v>65.2303309352273</v>
      </c>
      <c r="D17" s="22">
        <v>62.505860233758497</v>
      </c>
      <c r="E17" s="15">
        <v>65.078382735852699</v>
      </c>
      <c r="F17" s="15">
        <v>66.649923541018495</v>
      </c>
      <c r="G17" s="22">
        <v>63.742287345258703</v>
      </c>
      <c r="H17" s="15">
        <v>62.779845624824098</v>
      </c>
      <c r="I17" s="15">
        <v>63.6339043821161</v>
      </c>
      <c r="J17" s="22">
        <v>62.079921076110097</v>
      </c>
      <c r="K17" s="15">
        <v>59.872207325425101</v>
      </c>
      <c r="L17" s="18" t="s">
        <v>73</v>
      </c>
      <c r="M17" s="22">
        <v>55.6359438350433</v>
      </c>
      <c r="N17" s="15">
        <v>56.244807791203897</v>
      </c>
      <c r="O17" s="15">
        <v>64.025108335052593</v>
      </c>
      <c r="P17" s="24" t="s">
        <v>73</v>
      </c>
    </row>
    <row r="18" spans="1:16" x14ac:dyDescent="0.35">
      <c r="A18" s="9" t="s">
        <v>193</v>
      </c>
      <c r="B18" s="15">
        <v>71.598911430502298</v>
      </c>
      <c r="C18" s="15">
        <v>71.534330511775593</v>
      </c>
      <c r="D18" s="22">
        <v>71.649047575171906</v>
      </c>
      <c r="E18" s="15">
        <v>73.700335017745005</v>
      </c>
      <c r="F18" s="15">
        <v>74.008469150574001</v>
      </c>
      <c r="G18" s="22">
        <v>73.4513792257886</v>
      </c>
      <c r="H18" s="15">
        <v>70.517598508126895</v>
      </c>
      <c r="I18" s="15">
        <v>69.4302851173112</v>
      </c>
      <c r="J18" s="22">
        <v>71.360677855776601</v>
      </c>
      <c r="K18" s="18" t="s">
        <v>73</v>
      </c>
      <c r="L18" s="18" t="s">
        <v>73</v>
      </c>
      <c r="M18" s="24" t="s">
        <v>73</v>
      </c>
      <c r="N18" s="15">
        <v>46.468784147546202</v>
      </c>
      <c r="O18" s="18" t="s">
        <v>73</v>
      </c>
      <c r="P18" s="24" t="s">
        <v>73</v>
      </c>
    </row>
    <row r="19" spans="1:16" ht="22" customHeight="1" x14ac:dyDescent="0.35">
      <c r="A19" s="19" t="s">
        <v>143</v>
      </c>
      <c r="B19" s="15">
        <v>65.315879918041702</v>
      </c>
      <c r="C19" s="15">
        <v>67.235402985151296</v>
      </c>
      <c r="D19" s="22">
        <v>63.7191918193286</v>
      </c>
      <c r="E19" s="15">
        <v>66.884642599960003</v>
      </c>
      <c r="F19" s="15">
        <v>68.126336660586404</v>
      </c>
      <c r="G19" s="22">
        <v>65.8316847397587</v>
      </c>
      <c r="H19" s="15">
        <v>64.128056381250801</v>
      </c>
      <c r="I19" s="15">
        <v>66.263038914277203</v>
      </c>
      <c r="J19" s="22">
        <v>62.305809624704601</v>
      </c>
      <c r="K19" s="15">
        <v>63.580734499858202</v>
      </c>
      <c r="L19" s="15">
        <v>70.374937062163397</v>
      </c>
      <c r="M19" s="22">
        <v>62.0478931072726</v>
      </c>
      <c r="N19" s="15">
        <v>55.913515360330599</v>
      </c>
      <c r="O19" s="15">
        <v>67.873467243044402</v>
      </c>
      <c r="P19" s="22">
        <v>49.347513618412002</v>
      </c>
    </row>
    <row r="20" spans="1:16" x14ac:dyDescent="0.35">
      <c r="A20" s="9" t="s">
        <v>194</v>
      </c>
      <c r="B20" s="15">
        <v>69.220033479827194</v>
      </c>
      <c r="C20" s="15">
        <v>71.130579576219006</v>
      </c>
      <c r="D20" s="22">
        <v>67.614897764298405</v>
      </c>
      <c r="E20" s="15">
        <v>71.141293884330395</v>
      </c>
      <c r="F20" s="15">
        <v>72.915861789486001</v>
      </c>
      <c r="G20" s="22">
        <v>69.618200513640701</v>
      </c>
      <c r="H20" s="15">
        <v>67.561125183398801</v>
      </c>
      <c r="I20" s="15">
        <v>69.461125076358599</v>
      </c>
      <c r="J20" s="22">
        <v>65.925888356457804</v>
      </c>
      <c r="K20" s="15">
        <v>67.524163759333504</v>
      </c>
      <c r="L20" s="18" t="s">
        <v>73</v>
      </c>
      <c r="M20" s="24" t="s">
        <v>73</v>
      </c>
      <c r="N20" s="18" t="s">
        <v>73</v>
      </c>
      <c r="O20" s="18" t="s">
        <v>73</v>
      </c>
      <c r="P20" s="24" t="s">
        <v>73</v>
      </c>
    </row>
    <row r="21" spans="1:16" x14ac:dyDescent="0.35">
      <c r="A21" s="9" t="s">
        <v>195</v>
      </c>
      <c r="B21" s="15">
        <v>70.919648963956902</v>
      </c>
      <c r="C21" s="15">
        <v>72.615548959110498</v>
      </c>
      <c r="D21" s="22">
        <v>69.562225103089901</v>
      </c>
      <c r="E21" s="15">
        <v>72.831182753041702</v>
      </c>
      <c r="F21" s="15">
        <v>74.724859593582906</v>
      </c>
      <c r="G21" s="22">
        <v>71.277262582262907</v>
      </c>
      <c r="H21" s="15">
        <v>69.731019906595293</v>
      </c>
      <c r="I21" s="15">
        <v>70.952879599445396</v>
      </c>
      <c r="J21" s="22">
        <v>68.730240983123494</v>
      </c>
      <c r="K21" s="15">
        <v>60.246338548869602</v>
      </c>
      <c r="L21" s="18" t="s">
        <v>73</v>
      </c>
      <c r="M21" s="24" t="s">
        <v>73</v>
      </c>
      <c r="N21" s="15">
        <v>57.451683043764497</v>
      </c>
      <c r="O21" s="18" t="s">
        <v>73</v>
      </c>
      <c r="P21" s="22">
        <v>55.125890389510701</v>
      </c>
    </row>
    <row r="22" spans="1:16" x14ac:dyDescent="0.35">
      <c r="A22" s="9" t="s">
        <v>196</v>
      </c>
      <c r="B22" s="15">
        <v>63.412139585024697</v>
      </c>
      <c r="C22" s="15">
        <v>65.0417383617837</v>
      </c>
      <c r="D22" s="22">
        <v>62.000566890249601</v>
      </c>
      <c r="E22" s="15">
        <v>65.275876642049795</v>
      </c>
      <c r="F22" s="15">
        <v>65.709590514011595</v>
      </c>
      <c r="G22" s="22">
        <v>64.893942199826895</v>
      </c>
      <c r="H22" s="15">
        <v>61.762421357391901</v>
      </c>
      <c r="I22" s="15">
        <v>64.182960242683905</v>
      </c>
      <c r="J22" s="22">
        <v>59.632709967486903</v>
      </c>
      <c r="K22" s="15">
        <v>70.913720073416201</v>
      </c>
      <c r="L22" s="18" t="s">
        <v>73</v>
      </c>
      <c r="M22" s="22">
        <v>67.480859663208193</v>
      </c>
      <c r="N22" s="15">
        <v>54.511339951181903</v>
      </c>
      <c r="O22" s="15">
        <v>64.797925260752606</v>
      </c>
      <c r="P22" s="22">
        <v>47.727724364164899</v>
      </c>
    </row>
    <row r="23" spans="1:16" x14ac:dyDescent="0.35">
      <c r="A23" s="9" t="s">
        <v>197</v>
      </c>
      <c r="B23" s="15">
        <v>63.290743850914097</v>
      </c>
      <c r="C23" s="15">
        <v>65.9952278921497</v>
      </c>
      <c r="D23" s="22">
        <v>61.194583947606297</v>
      </c>
      <c r="E23" s="15">
        <v>63.915450621651402</v>
      </c>
      <c r="F23" s="15">
        <v>66.297170141680297</v>
      </c>
      <c r="G23" s="22">
        <v>62.024559598909903</v>
      </c>
      <c r="H23" s="15">
        <v>62.959778988415799</v>
      </c>
      <c r="I23" s="15">
        <v>65.109152634802697</v>
      </c>
      <c r="J23" s="22">
        <v>61.226419699264703</v>
      </c>
      <c r="K23" s="15">
        <v>59.437131484948097</v>
      </c>
      <c r="L23" s="18" t="s">
        <v>73</v>
      </c>
      <c r="M23" s="22">
        <v>55.776223656329599</v>
      </c>
      <c r="N23" s="15">
        <v>59.4672581626645</v>
      </c>
      <c r="O23" s="15">
        <v>79.055450230521004</v>
      </c>
      <c r="P23" s="22">
        <v>50.6493605283964</v>
      </c>
    </row>
    <row r="24" spans="1:16" x14ac:dyDescent="0.35">
      <c r="A24" s="9" t="s">
        <v>198</v>
      </c>
      <c r="B24" s="15">
        <v>62.0131350132744</v>
      </c>
      <c r="C24" s="15">
        <v>63.508142968723298</v>
      </c>
      <c r="D24" s="22">
        <v>60.607915851999103</v>
      </c>
      <c r="E24" s="15">
        <v>63.625747837834702</v>
      </c>
      <c r="F24" s="15">
        <v>62.603126106951002</v>
      </c>
      <c r="G24" s="22">
        <v>64.579056961759804</v>
      </c>
      <c r="H24" s="15">
        <v>61.2927148128082</v>
      </c>
      <c r="I24" s="15">
        <v>64.833477574703196</v>
      </c>
      <c r="J24" s="22">
        <v>57.8283381296404</v>
      </c>
      <c r="K24" s="18" t="s">
        <v>73</v>
      </c>
      <c r="L24" s="18" t="s">
        <v>73</v>
      </c>
      <c r="M24" s="24" t="s">
        <v>73</v>
      </c>
      <c r="N24" s="18" t="s">
        <v>73</v>
      </c>
      <c r="O24" s="18" t="s">
        <v>73</v>
      </c>
      <c r="P24" s="24" t="s">
        <v>73</v>
      </c>
    </row>
    <row r="25" spans="1:16" ht="22" customHeight="1" x14ac:dyDescent="0.35">
      <c r="A25" s="19" t="s">
        <v>149</v>
      </c>
      <c r="B25" s="15">
        <v>62.429378744141601</v>
      </c>
      <c r="C25" s="15">
        <v>64.682155266777599</v>
      </c>
      <c r="D25" s="22">
        <v>60.523880290562097</v>
      </c>
      <c r="E25" s="15">
        <v>63.592128151854403</v>
      </c>
      <c r="F25" s="15">
        <v>65.123573687308806</v>
      </c>
      <c r="G25" s="22">
        <v>62.271377319620697</v>
      </c>
      <c r="H25" s="15">
        <v>61.561746474648501</v>
      </c>
      <c r="I25" s="15">
        <v>64.230552529048097</v>
      </c>
      <c r="J25" s="22">
        <v>59.280421524955997</v>
      </c>
      <c r="K25" s="15">
        <v>58.9883333997088</v>
      </c>
      <c r="L25" s="15">
        <v>64.532715214258602</v>
      </c>
      <c r="M25" s="22">
        <v>57.619314539649899</v>
      </c>
      <c r="N25" s="15">
        <v>57.275233160721697</v>
      </c>
      <c r="O25" s="15">
        <v>64.496126533923004</v>
      </c>
      <c r="P25" s="22">
        <v>50.866611146302901</v>
      </c>
    </row>
    <row r="26" spans="1:16" x14ac:dyDescent="0.35">
      <c r="A26" s="9" t="s">
        <v>199</v>
      </c>
      <c r="B26" s="15">
        <v>61.476057508954902</v>
      </c>
      <c r="C26" s="15">
        <v>63.953486123176098</v>
      </c>
      <c r="D26" s="22">
        <v>59.4289294926729</v>
      </c>
      <c r="E26" s="15">
        <v>62.531892537562896</v>
      </c>
      <c r="F26" s="15">
        <v>64.446351402769906</v>
      </c>
      <c r="G26" s="22">
        <v>60.9564935204939</v>
      </c>
      <c r="H26" s="15">
        <v>60.823120062023399</v>
      </c>
      <c r="I26" s="15">
        <v>63.346048461537897</v>
      </c>
      <c r="J26" s="22">
        <v>58.699732637070397</v>
      </c>
      <c r="K26" s="15">
        <v>54.932362427385399</v>
      </c>
      <c r="L26" s="15">
        <v>65.959018506502204</v>
      </c>
      <c r="M26" s="22">
        <v>51.857551636142801</v>
      </c>
      <c r="N26" s="15">
        <v>56.774366188177098</v>
      </c>
      <c r="O26" s="15">
        <v>65.299900448786303</v>
      </c>
      <c r="P26" s="22">
        <v>46.512679590180298</v>
      </c>
    </row>
    <row r="27" spans="1:16" x14ac:dyDescent="0.35">
      <c r="A27" s="9" t="s">
        <v>200</v>
      </c>
      <c r="B27" s="15">
        <v>59.839231105897397</v>
      </c>
      <c r="C27" s="15">
        <v>60.797137773678202</v>
      </c>
      <c r="D27" s="22">
        <v>58.905094600353003</v>
      </c>
      <c r="E27" s="15">
        <v>59.361867114445502</v>
      </c>
      <c r="F27" s="15">
        <v>60.786881739208603</v>
      </c>
      <c r="G27" s="22">
        <v>57.9179533895676</v>
      </c>
      <c r="H27" s="15">
        <v>60.508175301370201</v>
      </c>
      <c r="I27" s="15">
        <v>60.665432438101497</v>
      </c>
      <c r="J27" s="22">
        <v>60.353463291131703</v>
      </c>
      <c r="K27" s="18" t="s">
        <v>73</v>
      </c>
      <c r="L27" s="18" t="s">
        <v>73</v>
      </c>
      <c r="M27" s="24" t="s">
        <v>73</v>
      </c>
      <c r="N27" s="15">
        <v>57.543726937418</v>
      </c>
      <c r="O27" s="18" t="s">
        <v>73</v>
      </c>
      <c r="P27" s="24" t="s">
        <v>73</v>
      </c>
    </row>
    <row r="28" spans="1:16" x14ac:dyDescent="0.35">
      <c r="A28" s="9" t="s">
        <v>201</v>
      </c>
      <c r="B28" s="15">
        <v>62.742259847716198</v>
      </c>
      <c r="C28" s="15">
        <v>64.413889631296698</v>
      </c>
      <c r="D28" s="22">
        <v>61.430756094681897</v>
      </c>
      <c r="E28" s="15">
        <v>62.6368177376863</v>
      </c>
      <c r="F28" s="15">
        <v>63.977207468138403</v>
      </c>
      <c r="G28" s="22">
        <v>61.551612384767203</v>
      </c>
      <c r="H28" s="15">
        <v>63.441562408257703</v>
      </c>
      <c r="I28" s="15">
        <v>64.977560976917999</v>
      </c>
      <c r="J28" s="22">
        <v>62.2067690399847</v>
      </c>
      <c r="K28" s="15">
        <v>55.0940079461013</v>
      </c>
      <c r="L28" s="18" t="s">
        <v>73</v>
      </c>
      <c r="M28" s="22">
        <v>52.930608519676099</v>
      </c>
      <c r="N28" s="15">
        <v>57.721763100689898</v>
      </c>
      <c r="O28" s="15">
        <v>62.2111049769955</v>
      </c>
      <c r="P28" s="22">
        <v>55.127981958223202</v>
      </c>
    </row>
    <row r="29" spans="1:16" x14ac:dyDescent="0.35">
      <c r="A29" s="9" t="s">
        <v>202</v>
      </c>
      <c r="B29" s="15">
        <v>67.771564282890296</v>
      </c>
      <c r="C29" s="15">
        <v>70.612141965424797</v>
      </c>
      <c r="D29" s="22">
        <v>65.2197149746642</v>
      </c>
      <c r="E29" s="15">
        <v>69.905036002850196</v>
      </c>
      <c r="F29" s="15">
        <v>70.644750542822607</v>
      </c>
      <c r="G29" s="22">
        <v>69.213521090376105</v>
      </c>
      <c r="H29" s="15">
        <v>65.632802353043701</v>
      </c>
      <c r="I29" s="15">
        <v>70.862148561654095</v>
      </c>
      <c r="J29" s="22">
        <v>61.082245833501702</v>
      </c>
      <c r="K29" s="15">
        <v>66.660639556082003</v>
      </c>
      <c r="L29" s="18" t="s">
        <v>73</v>
      </c>
      <c r="M29" s="24" t="s">
        <v>73</v>
      </c>
      <c r="N29" s="15">
        <v>66.445900493081794</v>
      </c>
      <c r="O29" s="15">
        <v>65.429469133342593</v>
      </c>
      <c r="P29" s="24" t="s">
        <v>73</v>
      </c>
    </row>
    <row r="30" spans="1:16" x14ac:dyDescent="0.35">
      <c r="A30" s="11" t="s">
        <v>203</v>
      </c>
      <c r="B30" s="16">
        <v>61.834221809299898</v>
      </c>
      <c r="C30" s="16">
        <v>64.383301610952302</v>
      </c>
      <c r="D30" s="23">
        <v>59.697473502977203</v>
      </c>
      <c r="E30" s="16">
        <v>63.985009700922703</v>
      </c>
      <c r="F30" s="16">
        <v>65.598702505044798</v>
      </c>
      <c r="G30" s="23">
        <v>62.604436514623401</v>
      </c>
      <c r="H30" s="16">
        <v>59.898155968513102</v>
      </c>
      <c r="I30" s="16">
        <v>63.205894176986298</v>
      </c>
      <c r="J30" s="23">
        <v>57.088146068335703</v>
      </c>
      <c r="K30" s="16">
        <v>64.799363984827806</v>
      </c>
      <c r="L30" s="21" t="s">
        <v>73</v>
      </c>
      <c r="M30" s="23">
        <v>65.669612618268303</v>
      </c>
      <c r="N30" s="16">
        <v>53.240513133868802</v>
      </c>
      <c r="O30" s="16">
        <v>62.653047786157501</v>
      </c>
      <c r="P30" s="23">
        <v>46.777423405506902</v>
      </c>
    </row>
    <row r="31" spans="1:16" ht="30" customHeight="1" x14ac:dyDescent="0.35">
      <c r="A31" t="s">
        <v>162</v>
      </c>
    </row>
    <row r="32" spans="1:16" x14ac:dyDescent="0.35">
      <c r="A32" t="s">
        <v>163</v>
      </c>
    </row>
    <row r="33" spans="1:1" x14ac:dyDescent="0.35">
      <c r="A33" t="s">
        <v>164</v>
      </c>
    </row>
    <row r="34" spans="1:1" x14ac:dyDescent="0.35">
      <c r="A34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8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x14ac:dyDescent="0.35">
      <c r="A3" s="9" t="s">
        <v>209</v>
      </c>
      <c r="B3" s="15">
        <v>3.61725212941491</v>
      </c>
      <c r="C3" s="15">
        <v>3.9577233177357001</v>
      </c>
      <c r="D3" s="22">
        <v>3.3358868537812998</v>
      </c>
      <c r="E3" s="15">
        <v>4.0113985103360399</v>
      </c>
      <c r="F3" s="15">
        <v>4.7212874740805901</v>
      </c>
      <c r="G3" s="22">
        <v>3.4159176132501901</v>
      </c>
      <c r="H3" s="15">
        <v>2.99478105184471</v>
      </c>
      <c r="I3" s="15">
        <v>3.0382432405442099</v>
      </c>
      <c r="J3" s="22">
        <v>2.95824861587207</v>
      </c>
      <c r="K3" s="15">
        <v>8.1268372471254597</v>
      </c>
      <c r="L3" s="18" t="s">
        <v>73</v>
      </c>
      <c r="M3" s="22">
        <v>7.9916648455072696</v>
      </c>
      <c r="N3" s="15">
        <v>5.6600536750548702</v>
      </c>
      <c r="O3" s="15">
        <v>5.5522730608115296</v>
      </c>
      <c r="P3" s="22">
        <v>5.7380037672482302</v>
      </c>
    </row>
    <row r="4" spans="1:16" x14ac:dyDescent="0.35">
      <c r="A4" s="9" t="s">
        <v>210</v>
      </c>
      <c r="B4" s="15">
        <v>5.3549833712101096</v>
      </c>
      <c r="C4" s="15">
        <v>5.0596758034735201</v>
      </c>
      <c r="D4" s="22">
        <v>5.5990254459674196</v>
      </c>
      <c r="E4" s="15">
        <v>5.2137869861241199</v>
      </c>
      <c r="F4" s="15">
        <v>5.0599065718102096</v>
      </c>
      <c r="G4" s="22">
        <v>5.3428675210238801</v>
      </c>
      <c r="H4" s="15">
        <v>5.5488155107394297</v>
      </c>
      <c r="I4" s="15">
        <v>5.0124999209229202</v>
      </c>
      <c r="J4" s="22">
        <v>5.9996191985509899</v>
      </c>
      <c r="K4" s="15">
        <v>5.0771249938995604</v>
      </c>
      <c r="L4" s="18" t="s">
        <v>73</v>
      </c>
      <c r="M4" s="22">
        <v>4.6177638964804197</v>
      </c>
      <c r="N4" s="15">
        <v>4.4768589952681097</v>
      </c>
      <c r="O4" s="15">
        <v>5.6938943251752701</v>
      </c>
      <c r="P4" s="22">
        <v>3.5966634532881501</v>
      </c>
    </row>
    <row r="5" spans="1:16" x14ac:dyDescent="0.35">
      <c r="A5" s="9" t="s">
        <v>211</v>
      </c>
      <c r="B5" s="15">
        <v>2.8921024083957101</v>
      </c>
      <c r="C5" s="15">
        <v>2.25650848487515</v>
      </c>
      <c r="D5" s="22">
        <v>3.4173570132402999</v>
      </c>
      <c r="E5" s="15">
        <v>2.9330050370697398</v>
      </c>
      <c r="F5" s="15">
        <v>2.4312591178545602</v>
      </c>
      <c r="G5" s="22">
        <v>3.3538879150164602</v>
      </c>
      <c r="H5" s="15">
        <v>2.7768795963606498</v>
      </c>
      <c r="I5" s="15">
        <v>2.0093515133093098</v>
      </c>
      <c r="J5" s="22">
        <v>3.4220305054678302</v>
      </c>
      <c r="K5" s="15">
        <v>4.9656016370247302</v>
      </c>
      <c r="L5" s="18" t="s">
        <v>73</v>
      </c>
      <c r="M5" s="22">
        <v>5.5547327638546902</v>
      </c>
      <c r="N5" s="15">
        <v>3.28721557236869</v>
      </c>
      <c r="O5" s="15">
        <v>3.7447466948204702</v>
      </c>
      <c r="P5" s="22">
        <v>2.95631568441731</v>
      </c>
    </row>
    <row r="6" spans="1:16" x14ac:dyDescent="0.35">
      <c r="A6" s="9" t="s">
        <v>212</v>
      </c>
      <c r="B6" s="15">
        <v>5.9788342681915596</v>
      </c>
      <c r="C6" s="15">
        <v>6.9453868160232899</v>
      </c>
      <c r="D6" s="22">
        <v>5.1800755674148</v>
      </c>
      <c r="E6" s="15">
        <v>7.2687933078019897</v>
      </c>
      <c r="F6" s="15">
        <v>8.0406745467198402</v>
      </c>
      <c r="G6" s="22">
        <v>6.6213110168110001</v>
      </c>
      <c r="H6" s="15">
        <v>4.6134652406210099</v>
      </c>
      <c r="I6" s="15">
        <v>5.6512877169690796</v>
      </c>
      <c r="J6" s="22">
        <v>3.74111655541593</v>
      </c>
      <c r="K6" s="15">
        <v>5.8604551824093898</v>
      </c>
      <c r="L6" s="18" t="s">
        <v>73</v>
      </c>
      <c r="M6" s="22">
        <v>5.1372902315440001</v>
      </c>
      <c r="N6" s="15">
        <v>6.31391874551377</v>
      </c>
      <c r="O6" s="15">
        <v>10.065172793065701</v>
      </c>
      <c r="P6" s="22">
        <v>3.6009021153874001</v>
      </c>
    </row>
    <row r="7" spans="1:16" x14ac:dyDescent="0.35">
      <c r="A7" s="9" t="s">
        <v>213</v>
      </c>
      <c r="B7" s="15">
        <v>2.2232601326097501</v>
      </c>
      <c r="C7" s="15">
        <v>3.26759405582452</v>
      </c>
      <c r="D7" s="22">
        <v>1.36022292935015</v>
      </c>
      <c r="E7" s="15">
        <v>2.88302278587414</v>
      </c>
      <c r="F7" s="15">
        <v>4.1147718827179096</v>
      </c>
      <c r="G7" s="22">
        <v>1.8497864705717999</v>
      </c>
      <c r="H7" s="15">
        <v>1.4761168077532001</v>
      </c>
      <c r="I7" s="15">
        <v>2.2859622012743199</v>
      </c>
      <c r="J7" s="22">
        <v>0.79539579779444203</v>
      </c>
      <c r="K7" s="15">
        <v>3.1403421617012501</v>
      </c>
      <c r="L7" s="18" t="s">
        <v>73</v>
      </c>
      <c r="M7" s="24" t="s">
        <v>73</v>
      </c>
      <c r="N7" s="15">
        <v>2.9189825532299198</v>
      </c>
      <c r="O7" s="15">
        <v>4.72644918245207</v>
      </c>
      <c r="P7" s="24" t="s">
        <v>73</v>
      </c>
    </row>
    <row r="8" spans="1:16" x14ac:dyDescent="0.35">
      <c r="A8" s="9" t="s">
        <v>214</v>
      </c>
      <c r="B8" s="15">
        <v>0.28190070093734898</v>
      </c>
      <c r="C8" s="15">
        <v>0.28467198690857398</v>
      </c>
      <c r="D8" s="22">
        <v>0.27961051114185198</v>
      </c>
      <c r="E8" s="15">
        <v>0.33815622390695199</v>
      </c>
      <c r="F8" s="15">
        <v>0.335161415517651</v>
      </c>
      <c r="G8" s="22">
        <v>0.34066837901477998</v>
      </c>
      <c r="H8" s="15">
        <v>0.180905465756902</v>
      </c>
      <c r="I8" s="15">
        <v>0.219365059837278</v>
      </c>
      <c r="J8" s="22">
        <v>0.14857799444639899</v>
      </c>
      <c r="K8" s="18" t="s">
        <v>73</v>
      </c>
      <c r="L8" s="18" t="s">
        <v>73</v>
      </c>
      <c r="M8" s="24" t="s">
        <v>73</v>
      </c>
      <c r="N8" s="18" t="s">
        <v>73</v>
      </c>
      <c r="O8" s="18" t="s">
        <v>73</v>
      </c>
      <c r="P8" s="24" t="s">
        <v>73</v>
      </c>
    </row>
    <row r="9" spans="1:16" x14ac:dyDescent="0.35">
      <c r="A9" s="9" t="s">
        <v>215</v>
      </c>
      <c r="B9" s="15">
        <v>1.4944667296380301</v>
      </c>
      <c r="C9" s="15">
        <v>1.73340798063226</v>
      </c>
      <c r="D9" s="22">
        <v>1.29700576009813</v>
      </c>
      <c r="E9" s="15">
        <v>1.69476584626133</v>
      </c>
      <c r="F9" s="15">
        <v>1.90722461147028</v>
      </c>
      <c r="G9" s="22">
        <v>1.51654764234246</v>
      </c>
      <c r="H9" s="15">
        <v>1.21576938552419</v>
      </c>
      <c r="I9" s="15">
        <v>1.5013127638153201</v>
      </c>
      <c r="J9" s="22">
        <v>0.97575397219666105</v>
      </c>
      <c r="K9" s="15">
        <v>2.68781311171383</v>
      </c>
      <c r="L9" s="18" t="s">
        <v>73</v>
      </c>
      <c r="M9" s="22">
        <v>2.9010930034498998</v>
      </c>
      <c r="N9" s="15">
        <v>2.33846691719011</v>
      </c>
      <c r="O9" s="15">
        <v>2.94715449838532</v>
      </c>
      <c r="P9" s="24" t="s">
        <v>73</v>
      </c>
    </row>
    <row r="10" spans="1:16" x14ac:dyDescent="0.35">
      <c r="A10" s="9" t="s">
        <v>216</v>
      </c>
      <c r="B10" s="15">
        <v>7.50207043428553</v>
      </c>
      <c r="C10" s="15">
        <v>5.92510003837016</v>
      </c>
      <c r="D10" s="22">
        <v>8.8052782396247196</v>
      </c>
      <c r="E10" s="15">
        <v>10.297689857824601</v>
      </c>
      <c r="F10" s="15">
        <v>8.2625902730847294</v>
      </c>
      <c r="G10" s="22">
        <v>12.004806024256601</v>
      </c>
      <c r="H10" s="15">
        <v>4.5775947945774904</v>
      </c>
      <c r="I10" s="15">
        <v>3.44173120728941</v>
      </c>
      <c r="J10" s="22">
        <v>5.5323525971159304</v>
      </c>
      <c r="K10" s="15">
        <v>8.5065003911168393</v>
      </c>
      <c r="L10" s="18" t="s">
        <v>73</v>
      </c>
      <c r="M10" s="22">
        <v>8.6352216428934092</v>
      </c>
      <c r="N10" s="15">
        <v>6.6657306968045296</v>
      </c>
      <c r="O10" s="15">
        <v>6.1363621441850702</v>
      </c>
      <c r="P10" s="22">
        <v>7.0485855150911796</v>
      </c>
    </row>
    <row r="11" spans="1:16" x14ac:dyDescent="0.35">
      <c r="A11" s="9" t="s">
        <v>217</v>
      </c>
      <c r="B11" s="15">
        <v>2.9373691278334202</v>
      </c>
      <c r="C11" s="15">
        <v>2.83662465578763</v>
      </c>
      <c r="D11" s="22">
        <v>3.0206243256829799</v>
      </c>
      <c r="E11" s="15">
        <v>3.1141812607300099</v>
      </c>
      <c r="F11" s="15">
        <v>3.0558964547722298</v>
      </c>
      <c r="G11" s="22">
        <v>3.1630726934903302</v>
      </c>
      <c r="H11" s="15">
        <v>2.6686555138482499</v>
      </c>
      <c r="I11" s="15">
        <v>2.5557517317954499</v>
      </c>
      <c r="J11" s="22">
        <v>2.7635575496713898</v>
      </c>
      <c r="K11" s="15">
        <v>5.2474072423280296</v>
      </c>
      <c r="L11" s="18" t="s">
        <v>73</v>
      </c>
      <c r="M11" s="22">
        <v>4.8804016062111097</v>
      </c>
      <c r="N11" s="15">
        <v>3.43714490853346</v>
      </c>
      <c r="O11" s="15">
        <v>2.9789875871957601</v>
      </c>
      <c r="P11" s="22">
        <v>3.7684976818318998</v>
      </c>
    </row>
    <row r="12" spans="1:16" x14ac:dyDescent="0.35">
      <c r="A12" s="9" t="s">
        <v>218</v>
      </c>
      <c r="B12" s="15">
        <v>1.08491258147811</v>
      </c>
      <c r="C12" s="15">
        <v>1.20068962932027</v>
      </c>
      <c r="D12" s="22">
        <v>0.98923446804120196</v>
      </c>
      <c r="E12" s="15">
        <v>1.29427016149537</v>
      </c>
      <c r="F12" s="15">
        <v>1.4160397616253799</v>
      </c>
      <c r="G12" s="22">
        <v>1.1921253551573201</v>
      </c>
      <c r="H12" s="15">
        <v>0.81082187239442505</v>
      </c>
      <c r="I12" s="15">
        <v>0.94220692171596998</v>
      </c>
      <c r="J12" s="22">
        <v>0.70038528266612898</v>
      </c>
      <c r="K12" s="15">
        <v>2.6867634906870599</v>
      </c>
      <c r="L12" s="18" t="s">
        <v>73</v>
      </c>
      <c r="M12" s="24" t="s">
        <v>73</v>
      </c>
      <c r="N12" s="15">
        <v>1.3558283266339499</v>
      </c>
      <c r="O12" s="18" t="s">
        <v>73</v>
      </c>
      <c r="P12" s="24" t="s">
        <v>73</v>
      </c>
    </row>
    <row r="13" spans="1:16" x14ac:dyDescent="0.35">
      <c r="A13" s="9" t="s">
        <v>219</v>
      </c>
      <c r="B13" s="15">
        <v>2.0714048944577201</v>
      </c>
      <c r="C13" s="15">
        <v>2.4142511117511001</v>
      </c>
      <c r="D13" s="22">
        <v>1.7880768956791599</v>
      </c>
      <c r="E13" s="15">
        <v>0.42664529378603799</v>
      </c>
      <c r="F13" s="15">
        <v>0.39682223781959702</v>
      </c>
      <c r="G13" s="22">
        <v>0.45166196685426102</v>
      </c>
      <c r="H13" s="15">
        <v>3.7466996801909902</v>
      </c>
      <c r="I13" s="15">
        <v>4.4947309384943397</v>
      </c>
      <c r="J13" s="22">
        <v>3.1179369586806298</v>
      </c>
      <c r="K13" s="15">
        <v>2.8968183734266502</v>
      </c>
      <c r="L13" s="18" t="s">
        <v>73</v>
      </c>
      <c r="M13" s="24" t="s">
        <v>73</v>
      </c>
      <c r="N13" s="15">
        <v>2.7391008820957499</v>
      </c>
      <c r="O13" s="15">
        <v>3.0623218692813099</v>
      </c>
      <c r="P13" s="24" t="s">
        <v>73</v>
      </c>
    </row>
    <row r="14" spans="1:16" x14ac:dyDescent="0.35">
      <c r="A14" s="9" t="s">
        <v>220</v>
      </c>
      <c r="B14" s="15">
        <v>4.3841922039719003</v>
      </c>
      <c r="C14" s="15">
        <v>5.0079244843597701</v>
      </c>
      <c r="D14" s="22">
        <v>3.8687400570267698</v>
      </c>
      <c r="E14" s="15">
        <v>4.3963135036929302</v>
      </c>
      <c r="F14" s="15">
        <v>5.1716060360641798</v>
      </c>
      <c r="G14" s="22">
        <v>3.7459696946482799</v>
      </c>
      <c r="H14" s="15">
        <v>4.2480598667626399</v>
      </c>
      <c r="I14" s="15">
        <v>4.71173893927023</v>
      </c>
      <c r="J14" s="22">
        <v>3.8583112936902499</v>
      </c>
      <c r="K14" s="15">
        <v>6.9063009366148798</v>
      </c>
      <c r="L14" s="18" t="s">
        <v>73</v>
      </c>
      <c r="M14" s="22">
        <v>6.6094931243569102</v>
      </c>
      <c r="N14" s="15">
        <v>5.6791668910670898</v>
      </c>
      <c r="O14" s="15">
        <v>7.2199058068976401</v>
      </c>
      <c r="P14" s="22">
        <v>4.5648594492506502</v>
      </c>
    </row>
    <row r="15" spans="1:16" x14ac:dyDescent="0.35">
      <c r="A15" s="9" t="s">
        <v>221</v>
      </c>
      <c r="B15" s="15">
        <v>6.1267677042598097</v>
      </c>
      <c r="C15" s="15">
        <v>7.3598074891513798</v>
      </c>
      <c r="D15" s="22">
        <v>5.1077840403136596</v>
      </c>
      <c r="E15" s="15">
        <v>8.2683116408934403</v>
      </c>
      <c r="F15" s="15">
        <v>9.7009463249596308</v>
      </c>
      <c r="G15" s="22">
        <v>7.0665651277992803</v>
      </c>
      <c r="H15" s="15">
        <v>3.9802206102314202</v>
      </c>
      <c r="I15" s="15">
        <v>4.9182793664996103</v>
      </c>
      <c r="J15" s="22">
        <v>3.1917289930955199</v>
      </c>
      <c r="K15" s="15">
        <v>4.7432566904268896</v>
      </c>
      <c r="L15" s="18" t="s">
        <v>73</v>
      </c>
      <c r="M15" s="22">
        <v>4.3861074176891304</v>
      </c>
      <c r="N15" s="15">
        <v>4.6478921373926001</v>
      </c>
      <c r="O15" s="15">
        <v>7.3874219051197301</v>
      </c>
      <c r="P15" s="22">
        <v>2.66658409364112</v>
      </c>
    </row>
    <row r="16" spans="1:16" x14ac:dyDescent="0.35">
      <c r="A16" s="9" t="s">
        <v>222</v>
      </c>
      <c r="B16" s="15">
        <v>0.40361937654808799</v>
      </c>
      <c r="C16" s="15">
        <v>0.47543258412776801</v>
      </c>
      <c r="D16" s="22">
        <v>0.344272965932714</v>
      </c>
      <c r="E16" s="15">
        <v>0.50683347292769798</v>
      </c>
      <c r="F16" s="15">
        <v>0.602000123434273</v>
      </c>
      <c r="G16" s="22">
        <v>0.42700419636395698</v>
      </c>
      <c r="H16" s="15">
        <v>0.248569577469338</v>
      </c>
      <c r="I16" s="15">
        <v>0.30865549878318599</v>
      </c>
      <c r="J16" s="22">
        <v>0.19806395087902401</v>
      </c>
      <c r="K16" s="18" t="s">
        <v>73</v>
      </c>
      <c r="L16" s="18" t="s">
        <v>73</v>
      </c>
      <c r="M16" s="24" t="s">
        <v>73</v>
      </c>
      <c r="N16" s="18" t="s">
        <v>73</v>
      </c>
      <c r="O16" s="18" t="s">
        <v>73</v>
      </c>
      <c r="P16" s="24" t="s">
        <v>73</v>
      </c>
    </row>
    <row r="17" spans="1:16" x14ac:dyDescent="0.35">
      <c r="A17" s="9" t="s">
        <v>223</v>
      </c>
      <c r="B17" s="15">
        <v>3.8286353927064298</v>
      </c>
      <c r="C17" s="15">
        <v>4.7119226590152703</v>
      </c>
      <c r="D17" s="22">
        <v>3.0986870926039298</v>
      </c>
      <c r="E17" s="15">
        <v>4.2480844779203304</v>
      </c>
      <c r="F17" s="15">
        <v>5.1644222020693196</v>
      </c>
      <c r="G17" s="22">
        <v>3.4794267893551001</v>
      </c>
      <c r="H17" s="15">
        <v>3.3748866427508801</v>
      </c>
      <c r="I17" s="15">
        <v>4.2211251050588299</v>
      </c>
      <c r="J17" s="22">
        <v>2.6635751932610199</v>
      </c>
      <c r="K17" s="15">
        <v>3.8241682372016399</v>
      </c>
      <c r="L17" s="18" t="s">
        <v>73</v>
      </c>
      <c r="M17" s="22">
        <v>3.47972739959974</v>
      </c>
      <c r="N17" s="15">
        <v>4.1413220982856602</v>
      </c>
      <c r="O17" s="15">
        <v>4.9814195844735503</v>
      </c>
      <c r="P17" s="22">
        <v>3.5337390281807499</v>
      </c>
    </row>
    <row r="18" spans="1:16" x14ac:dyDescent="0.35">
      <c r="A18" s="9" t="s">
        <v>224</v>
      </c>
      <c r="B18" s="15">
        <v>10.915436754923</v>
      </c>
      <c r="C18" s="15">
        <v>12.168799601384601</v>
      </c>
      <c r="D18" s="22">
        <v>9.8796581197237003</v>
      </c>
      <c r="E18" s="15">
        <v>2.6967030773646798</v>
      </c>
      <c r="F18" s="15">
        <v>3.9762267428189899</v>
      </c>
      <c r="G18" s="22">
        <v>1.62339170183879</v>
      </c>
      <c r="H18" s="15">
        <v>19.521302372595301</v>
      </c>
      <c r="I18" s="15">
        <v>20.749914402841402</v>
      </c>
      <c r="J18" s="22">
        <v>18.4885842405081</v>
      </c>
      <c r="K18" s="15">
        <v>13.966275763821599</v>
      </c>
      <c r="L18" s="15">
        <v>17.245620016434199</v>
      </c>
      <c r="M18" s="22">
        <v>13.1393956617339</v>
      </c>
      <c r="N18" s="15">
        <v>9.5224700728501102</v>
      </c>
      <c r="O18" s="15">
        <v>10.885358088322899</v>
      </c>
      <c r="P18" s="22">
        <v>8.5367896033040598</v>
      </c>
    </row>
    <row r="19" spans="1:16" x14ac:dyDescent="0.35">
      <c r="A19" s="9" t="s">
        <v>225</v>
      </c>
      <c r="B19" s="15">
        <v>4.9115167681525396</v>
      </c>
      <c r="C19" s="15">
        <v>6.4348411530655802</v>
      </c>
      <c r="D19" s="22">
        <v>3.6526420082811799</v>
      </c>
      <c r="E19" s="15">
        <v>5.13822784932053</v>
      </c>
      <c r="F19" s="15">
        <v>6.9925434808430396</v>
      </c>
      <c r="G19" s="22">
        <v>3.5827598928744799</v>
      </c>
      <c r="H19" s="15">
        <v>4.5591658527337096</v>
      </c>
      <c r="I19" s="15">
        <v>5.7571617988341899</v>
      </c>
      <c r="J19" s="22">
        <v>3.5521822767571898</v>
      </c>
      <c r="K19" s="15">
        <v>6.8408822999163696</v>
      </c>
      <c r="L19" s="18" t="s">
        <v>73</v>
      </c>
      <c r="M19" s="22">
        <v>6.9112765466275397</v>
      </c>
      <c r="N19" s="15">
        <v>6.3610861741232698</v>
      </c>
      <c r="O19" s="15">
        <v>8.7201298362031903</v>
      </c>
      <c r="P19" s="22">
        <v>4.6549568090396702</v>
      </c>
    </row>
    <row r="20" spans="1:16" x14ac:dyDescent="0.35">
      <c r="A20" s="9" t="s">
        <v>226</v>
      </c>
      <c r="B20" s="15">
        <v>0.85494288457628098</v>
      </c>
      <c r="C20" s="15">
        <v>0.995178195659006</v>
      </c>
      <c r="D20" s="22">
        <v>0.73905247061508905</v>
      </c>
      <c r="E20" s="15">
        <v>1.0993511588664999</v>
      </c>
      <c r="F20" s="15">
        <v>1.31219336888539</v>
      </c>
      <c r="G20" s="22">
        <v>0.92081130737869099</v>
      </c>
      <c r="H20" s="15">
        <v>0.51320812956526696</v>
      </c>
      <c r="I20" s="15">
        <v>0.61456337559404595</v>
      </c>
      <c r="J20" s="22">
        <v>0.42801329362090801</v>
      </c>
      <c r="K20" s="15">
        <v>2.3881511427253201</v>
      </c>
      <c r="L20" s="18" t="s">
        <v>73</v>
      </c>
      <c r="M20" s="24" t="s">
        <v>73</v>
      </c>
      <c r="N20" s="15">
        <v>1.87600221139761</v>
      </c>
      <c r="O20" s="18" t="s">
        <v>73</v>
      </c>
      <c r="P20" s="24" t="s">
        <v>73</v>
      </c>
    </row>
    <row r="21" spans="1:16" x14ac:dyDescent="0.35">
      <c r="A21" s="9" t="s">
        <v>227</v>
      </c>
      <c r="B21" s="15">
        <v>2.55943123551581</v>
      </c>
      <c r="C21" s="15">
        <v>2.2484477490530699</v>
      </c>
      <c r="D21" s="22">
        <v>2.8164278842414801</v>
      </c>
      <c r="E21" s="15">
        <v>1.68376966927876</v>
      </c>
      <c r="F21" s="15">
        <v>1.9374200880945101</v>
      </c>
      <c r="G21" s="22">
        <v>1.4709983956617301</v>
      </c>
      <c r="H21" s="15">
        <v>3.4489977271305201</v>
      </c>
      <c r="I21" s="15">
        <v>2.5622346171365198</v>
      </c>
      <c r="J21" s="22">
        <v>4.1943724426731004</v>
      </c>
      <c r="K21" s="15">
        <v>3.80995807601616</v>
      </c>
      <c r="L21" s="18" t="s">
        <v>73</v>
      </c>
      <c r="M21" s="22">
        <v>3.9505715844320499</v>
      </c>
      <c r="N21" s="15">
        <v>2.4743249951006501</v>
      </c>
      <c r="O21" s="18" t="s">
        <v>73</v>
      </c>
      <c r="P21" s="22">
        <v>2.6279241646124101</v>
      </c>
    </row>
    <row r="22" spans="1:16" x14ac:dyDescent="0.35">
      <c r="A22" s="9" t="s">
        <v>228</v>
      </c>
      <c r="B22" s="15">
        <v>1.0363360376879001</v>
      </c>
      <c r="C22" s="15">
        <v>1.2381617861361001</v>
      </c>
      <c r="D22" s="22">
        <v>0.86954730698160299</v>
      </c>
      <c r="E22" s="15">
        <v>1.4711643305336899</v>
      </c>
      <c r="F22" s="15">
        <v>1.60429642150719</v>
      </c>
      <c r="G22" s="22">
        <v>1.35948825017088</v>
      </c>
      <c r="H22" s="15">
        <v>0.55844626571640699</v>
      </c>
      <c r="I22" s="15">
        <v>0.82335544877304001</v>
      </c>
      <c r="J22" s="22">
        <v>0.33577506442253402</v>
      </c>
      <c r="K22" s="18" t="s">
        <v>73</v>
      </c>
      <c r="L22" s="18" t="s">
        <v>73</v>
      </c>
      <c r="M22" s="24" t="s">
        <v>73</v>
      </c>
      <c r="N22" s="15">
        <v>1.1431453185859499</v>
      </c>
      <c r="O22" s="18" t="s">
        <v>73</v>
      </c>
      <c r="P22" s="24" t="s">
        <v>73</v>
      </c>
    </row>
    <row r="23" spans="1:16" x14ac:dyDescent="0.35">
      <c r="A23" s="9" t="s">
        <v>229</v>
      </c>
      <c r="B23" s="15">
        <v>5.5703404785507198</v>
      </c>
      <c r="C23" s="15">
        <v>4.0396140437163899</v>
      </c>
      <c r="D23" s="22">
        <v>6.83533228999001</v>
      </c>
      <c r="E23" s="15">
        <v>3.3591098823848902</v>
      </c>
      <c r="F23" s="15">
        <v>2.6404801544783898</v>
      </c>
      <c r="G23" s="22">
        <v>3.9619228530064698</v>
      </c>
      <c r="H23" s="15">
        <v>7.8896072095123504</v>
      </c>
      <c r="I23" s="15">
        <v>5.4242984803375904</v>
      </c>
      <c r="J23" s="22">
        <v>9.9618390964992898</v>
      </c>
      <c r="K23" s="15">
        <v>6.5319450740215004</v>
      </c>
      <c r="L23" s="18" t="s">
        <v>73</v>
      </c>
      <c r="M23" s="22">
        <v>6.2226623834032297</v>
      </c>
      <c r="N23" s="15">
        <v>5.0206735542821201</v>
      </c>
      <c r="O23" s="15">
        <v>5.0044086490379804</v>
      </c>
      <c r="P23" s="22">
        <v>5.0324368094110401</v>
      </c>
    </row>
    <row r="24" spans="1:16" x14ac:dyDescent="0.35">
      <c r="A24" s="9" t="s">
        <v>230</v>
      </c>
      <c r="B24" s="15">
        <v>22.940609912452601</v>
      </c>
      <c r="C24" s="15">
        <v>23.5723606346168</v>
      </c>
      <c r="D24" s="22">
        <v>22.418531327917702</v>
      </c>
      <c r="E24" s="15">
        <v>32.5232073696233</v>
      </c>
      <c r="F24" s="15">
        <v>32.350094123736802</v>
      </c>
      <c r="G24" s="22">
        <v>32.668421108986301</v>
      </c>
      <c r="H24" s="15">
        <v>13.556433891678401</v>
      </c>
      <c r="I24" s="15">
        <v>14.632161815398501</v>
      </c>
      <c r="J24" s="22">
        <v>12.6522235269176</v>
      </c>
      <c r="K24" s="15">
        <v>11.788416088358</v>
      </c>
      <c r="L24" s="15">
        <v>14.3320561700664</v>
      </c>
      <c r="M24" s="22">
        <v>11.147042323233499</v>
      </c>
      <c r="N24" s="15">
        <v>14.279910303703801</v>
      </c>
      <c r="O24" s="15">
        <v>19.719308808265001</v>
      </c>
      <c r="P24" s="22">
        <v>10.3459782336032</v>
      </c>
    </row>
    <row r="25" spans="1:16" x14ac:dyDescent="0.35">
      <c r="A25" s="9" t="s">
        <v>231</v>
      </c>
      <c r="B25" s="15">
        <v>0.40052593877834902</v>
      </c>
      <c r="C25" s="15">
        <v>0.52764772142976601</v>
      </c>
      <c r="D25" s="22">
        <v>0.29547254030678499</v>
      </c>
      <c r="E25" s="15">
        <v>0.487533914116006</v>
      </c>
      <c r="F25" s="15">
        <v>0.64524751320947904</v>
      </c>
      <c r="G25" s="22">
        <v>0.355237963245843</v>
      </c>
      <c r="H25" s="15">
        <v>0.26065302564938603</v>
      </c>
      <c r="I25" s="15">
        <v>0.40728548697977801</v>
      </c>
      <c r="J25" s="22">
        <v>0.13740012087508999</v>
      </c>
      <c r="K25" s="18" t="s">
        <v>73</v>
      </c>
      <c r="L25" s="18" t="s">
        <v>73</v>
      </c>
      <c r="M25" s="24" t="s">
        <v>73</v>
      </c>
      <c r="N25" s="18" t="s">
        <v>73</v>
      </c>
      <c r="O25" s="18" t="s">
        <v>73</v>
      </c>
      <c r="P25" s="24" t="s">
        <v>73</v>
      </c>
    </row>
    <row r="26" spans="1:16" x14ac:dyDescent="0.35">
      <c r="A26" s="9" t="s">
        <v>232</v>
      </c>
      <c r="B26" s="15">
        <v>3.6371770846970901</v>
      </c>
      <c r="C26" s="15">
        <v>4.2532322046781896</v>
      </c>
      <c r="D26" s="22">
        <v>3.1280693405326701</v>
      </c>
      <c r="E26" s="15">
        <v>4.63371464941158</v>
      </c>
      <c r="F26" s="15">
        <v>5.2357911178445402</v>
      </c>
      <c r="G26" s="22">
        <v>4.1286708272825798</v>
      </c>
      <c r="H26" s="15">
        <v>2.5843431556775101</v>
      </c>
      <c r="I26" s="15">
        <v>3.16528998709276</v>
      </c>
      <c r="J26" s="22">
        <v>2.0960243765906901</v>
      </c>
      <c r="K26" s="15">
        <v>4.1896740140418203</v>
      </c>
      <c r="L26" s="18" t="s">
        <v>73</v>
      </c>
      <c r="M26" s="22">
        <v>3.6685054973677098</v>
      </c>
      <c r="N26" s="15">
        <v>3.4583804885850902</v>
      </c>
      <c r="O26" s="15">
        <v>5.1112241851514204</v>
      </c>
      <c r="P26" s="24" t="s">
        <v>73</v>
      </c>
    </row>
    <row r="27" spans="1:16" x14ac:dyDescent="0.35">
      <c r="A27" s="9" t="s">
        <v>233</v>
      </c>
      <c r="B27" s="15">
        <v>7.9378004050992903</v>
      </c>
      <c r="C27" s="15">
        <v>10.327475192345799</v>
      </c>
      <c r="D27" s="22">
        <v>5.9629739638240897</v>
      </c>
      <c r="E27" s="15">
        <v>2.0904767379964801</v>
      </c>
      <c r="F27" s="15">
        <v>2.81754794230311</v>
      </c>
      <c r="G27" s="22">
        <v>1.4805827473898101</v>
      </c>
      <c r="H27" s="15">
        <v>14.1438915561322</v>
      </c>
      <c r="I27" s="15">
        <v>18.231640501690801</v>
      </c>
      <c r="J27" s="22">
        <v>10.707906597842801</v>
      </c>
      <c r="K27" s="15">
        <v>7.8080591202142804</v>
      </c>
      <c r="L27" s="15">
        <v>11.1275513563711</v>
      </c>
      <c r="M27" s="22">
        <v>6.9710557842802503</v>
      </c>
      <c r="N27" s="15">
        <v>6.4363945299079202</v>
      </c>
      <c r="O27" s="15">
        <v>9.3275074909553304</v>
      </c>
      <c r="P27" s="22">
        <v>4.3454570877972598</v>
      </c>
    </row>
    <row r="28" spans="1:16" x14ac:dyDescent="0.35">
      <c r="A28" s="9" t="s">
        <v>234</v>
      </c>
      <c r="B28" s="15">
        <v>4.3991788642041403</v>
      </c>
      <c r="C28" s="15">
        <v>5.3098068824832998</v>
      </c>
      <c r="D28" s="22">
        <v>3.64663617585957</v>
      </c>
      <c r="E28" s="15">
        <v>1.5502497407884299</v>
      </c>
      <c r="F28" s="15">
        <v>2.1213251331049499</v>
      </c>
      <c r="G28" s="22">
        <v>1.0712107582319099</v>
      </c>
      <c r="H28" s="15">
        <v>7.3060402600433303</v>
      </c>
      <c r="I28" s="15">
        <v>8.5386025227405593</v>
      </c>
      <c r="J28" s="22">
        <v>6.2700017334150697</v>
      </c>
      <c r="K28" s="15">
        <v>5.7714559700630597</v>
      </c>
      <c r="L28" s="18" t="s">
        <v>73</v>
      </c>
      <c r="M28" s="22">
        <v>5.6809686484963198</v>
      </c>
      <c r="N28" s="15">
        <v>5.4750102116770396</v>
      </c>
      <c r="O28" s="15">
        <v>7.91849317443004</v>
      </c>
      <c r="P28" s="22">
        <v>3.7078118749753299</v>
      </c>
    </row>
    <row r="29" spans="1:16" x14ac:dyDescent="0.35">
      <c r="A29" s="9" t="s">
        <v>235</v>
      </c>
      <c r="B29" s="15">
        <v>0.60444325089101603</v>
      </c>
      <c r="C29" s="15">
        <v>0.66024696632638902</v>
      </c>
      <c r="D29" s="22">
        <v>0.55832707920467906</v>
      </c>
      <c r="E29" s="15">
        <v>0.73554777775799296</v>
      </c>
      <c r="F29" s="15">
        <v>0.86875622554446497</v>
      </c>
      <c r="G29" s="22">
        <v>0.62380764650016196</v>
      </c>
      <c r="H29" s="15">
        <v>0.40879315187422599</v>
      </c>
      <c r="I29" s="15">
        <v>0.41224034515102898</v>
      </c>
      <c r="J29" s="22">
        <v>0.40589559030546102</v>
      </c>
      <c r="K29" s="18" t="s">
        <v>73</v>
      </c>
      <c r="L29" s="18" t="s">
        <v>73</v>
      </c>
      <c r="M29" s="24" t="s">
        <v>73</v>
      </c>
      <c r="N29" s="15">
        <v>1.2183747733972099</v>
      </c>
      <c r="O29" s="18" t="s">
        <v>73</v>
      </c>
      <c r="P29" s="24" t="s">
        <v>73</v>
      </c>
    </row>
    <row r="30" spans="1:16" x14ac:dyDescent="0.35">
      <c r="A30" s="9" t="s">
        <v>236</v>
      </c>
      <c r="B30" s="15">
        <v>2.9308780981006999</v>
      </c>
      <c r="C30" s="15">
        <v>2.89710534711788</v>
      </c>
      <c r="D30" s="22">
        <v>2.95878788816561</v>
      </c>
      <c r="E30" s="15">
        <v>3.7342695422751699</v>
      </c>
      <c r="F30" s="15">
        <v>3.75732364671074</v>
      </c>
      <c r="G30" s="22">
        <v>3.7149309139939302</v>
      </c>
      <c r="H30" s="15">
        <v>2.0137890831151801</v>
      </c>
      <c r="I30" s="15">
        <v>1.89614734442934</v>
      </c>
      <c r="J30" s="22">
        <v>2.1126736403555899</v>
      </c>
      <c r="K30" s="15">
        <v>5.0943768810584604</v>
      </c>
      <c r="L30" s="18" t="s">
        <v>73</v>
      </c>
      <c r="M30" s="22">
        <v>4.9958576240094397</v>
      </c>
      <c r="N30" s="15">
        <v>3.3072124087550301</v>
      </c>
      <c r="O30" s="15">
        <v>4.6151326626240099</v>
      </c>
      <c r="P30" s="22">
        <v>2.36128623189656</v>
      </c>
    </row>
    <row r="31" spans="1:16" x14ac:dyDescent="0.35">
      <c r="A31" s="9" t="s">
        <v>237</v>
      </c>
      <c r="B31" s="15">
        <v>6.9949084674478703</v>
      </c>
      <c r="C31" s="15">
        <v>8.1663541284436008</v>
      </c>
      <c r="D31" s="22">
        <v>6.0268261667942902</v>
      </c>
      <c r="E31" s="15">
        <v>8.0719046599720095</v>
      </c>
      <c r="F31" s="15">
        <v>9.8874569829692494</v>
      </c>
      <c r="G31" s="22">
        <v>6.5489527883132004</v>
      </c>
      <c r="H31" s="15">
        <v>5.7637812461010203</v>
      </c>
      <c r="I31" s="15">
        <v>6.2524094643569699</v>
      </c>
      <c r="J31" s="22">
        <v>5.3530615002254001</v>
      </c>
      <c r="K31" s="15">
        <v>9.0576901831937793</v>
      </c>
      <c r="L31" s="15">
        <v>12.2397346870966</v>
      </c>
      <c r="M31" s="22">
        <v>8.2553440183656495</v>
      </c>
      <c r="N31" s="15">
        <v>8.0494095957143301</v>
      </c>
      <c r="O31" s="15">
        <v>9.7101819445220805</v>
      </c>
      <c r="P31" s="22">
        <v>6.8482904648706402</v>
      </c>
    </row>
    <row r="32" spans="1:16" x14ac:dyDescent="0.35">
      <c r="A32" s="9" t="s">
        <v>238</v>
      </c>
      <c r="B32" s="15">
        <v>0.31382264659037301</v>
      </c>
      <c r="C32" s="15">
        <v>0.31562809983489798</v>
      </c>
      <c r="D32" s="22">
        <v>0.31233062063571099</v>
      </c>
      <c r="E32" s="15">
        <v>0.31716840745359298</v>
      </c>
      <c r="F32" s="15">
        <v>0.328333432699765</v>
      </c>
      <c r="G32" s="22">
        <v>0.30780277481365498</v>
      </c>
      <c r="H32" s="15">
        <v>0.26259390319984</v>
      </c>
      <c r="I32" s="15">
        <v>0.30567955207742398</v>
      </c>
      <c r="J32" s="22">
        <v>0.226377970315223</v>
      </c>
      <c r="K32" s="18" t="s">
        <v>73</v>
      </c>
      <c r="L32" s="18" t="s">
        <v>73</v>
      </c>
      <c r="M32" s="24" t="s">
        <v>73</v>
      </c>
      <c r="N32" s="18" t="s">
        <v>73</v>
      </c>
      <c r="O32" s="18" t="s">
        <v>73</v>
      </c>
      <c r="P32" s="24" t="s">
        <v>73</v>
      </c>
    </row>
    <row r="33" spans="1:16" x14ac:dyDescent="0.35">
      <c r="A33" s="9" t="s">
        <v>239</v>
      </c>
      <c r="B33" s="15">
        <v>4.5538298587018904</v>
      </c>
      <c r="C33" s="15">
        <v>4.8921252065981999</v>
      </c>
      <c r="D33" s="22">
        <v>4.2742626968640201</v>
      </c>
      <c r="E33" s="15">
        <v>3.6814074373310399</v>
      </c>
      <c r="F33" s="15">
        <v>4.2152848161656102</v>
      </c>
      <c r="G33" s="22">
        <v>3.2335715126741702</v>
      </c>
      <c r="H33" s="15">
        <v>5.4495850774235004</v>
      </c>
      <c r="I33" s="15">
        <v>5.5706305639902203</v>
      </c>
      <c r="J33" s="22">
        <v>5.3478394769350004</v>
      </c>
      <c r="K33" s="15">
        <v>6.0125111215337501</v>
      </c>
      <c r="L33" s="18" t="s">
        <v>73</v>
      </c>
      <c r="M33" s="22">
        <v>5.2296646698352802</v>
      </c>
      <c r="N33" s="15">
        <v>4.1216946978670199</v>
      </c>
      <c r="O33" s="15">
        <v>4.4328752673245404</v>
      </c>
      <c r="P33" s="22">
        <v>3.89663980976596</v>
      </c>
    </row>
    <row r="34" spans="1:16" x14ac:dyDescent="0.35">
      <c r="A34" s="9" t="s">
        <v>240</v>
      </c>
      <c r="B34" s="15">
        <v>1.9410735335935601</v>
      </c>
      <c r="C34" s="15">
        <v>1.9317370673854399</v>
      </c>
      <c r="D34" s="22">
        <v>1.9487891861310001</v>
      </c>
      <c r="E34" s="15">
        <v>2.7859125225640402</v>
      </c>
      <c r="F34" s="15">
        <v>2.7795110842650499</v>
      </c>
      <c r="G34" s="22">
        <v>2.7912822837740401</v>
      </c>
      <c r="H34" s="15">
        <v>1.0037272553410299</v>
      </c>
      <c r="I34" s="15">
        <v>1.0006148732096001</v>
      </c>
      <c r="J34" s="22">
        <v>1.0063433891424201</v>
      </c>
      <c r="K34" s="15">
        <v>3.3954222796942002</v>
      </c>
      <c r="L34" s="18" t="s">
        <v>73</v>
      </c>
      <c r="M34" s="22">
        <v>3.1100570175217599</v>
      </c>
      <c r="N34" s="15">
        <v>2.2162296767284801</v>
      </c>
      <c r="O34" s="15">
        <v>2.2290998001502502</v>
      </c>
      <c r="P34" s="24" t="s">
        <v>73</v>
      </c>
    </row>
    <row r="35" spans="1:16" x14ac:dyDescent="0.35">
      <c r="A35" s="9" t="s">
        <v>241</v>
      </c>
      <c r="B35" s="15">
        <v>2.0413571216700799</v>
      </c>
      <c r="C35" s="15">
        <v>2.2435262765799799</v>
      </c>
      <c r="D35" s="22">
        <v>1.8742845999792099</v>
      </c>
      <c r="E35" s="15">
        <v>2.7595597355538199</v>
      </c>
      <c r="F35" s="15">
        <v>2.9377315663618901</v>
      </c>
      <c r="G35" s="22">
        <v>2.61010266964119</v>
      </c>
      <c r="H35" s="15">
        <v>1.2654802092767501</v>
      </c>
      <c r="I35" s="15">
        <v>1.4620439836830199</v>
      </c>
      <c r="J35" s="22">
        <v>1.1002572023848201</v>
      </c>
      <c r="K35" s="15">
        <v>2.6137334585647598</v>
      </c>
      <c r="L35" s="18" t="s">
        <v>73</v>
      </c>
      <c r="M35" s="24" t="s">
        <v>73</v>
      </c>
      <c r="N35" s="15">
        <v>2.1988489005284801</v>
      </c>
      <c r="O35" s="15">
        <v>3.52913044357387</v>
      </c>
      <c r="P35" s="24" t="s">
        <v>73</v>
      </c>
    </row>
    <row r="36" spans="1:16" x14ac:dyDescent="0.35">
      <c r="A36" s="9" t="s">
        <v>242</v>
      </c>
      <c r="B36" s="15">
        <v>6.3406467851349397</v>
      </c>
      <c r="C36" s="15">
        <v>5.0911161349824603</v>
      </c>
      <c r="D36" s="22">
        <v>7.3732584945919397</v>
      </c>
      <c r="E36" s="15">
        <v>1.3532027264662501</v>
      </c>
      <c r="F36" s="15">
        <v>1.9868377099760099</v>
      </c>
      <c r="G36" s="22">
        <v>0.821686464521452</v>
      </c>
      <c r="H36" s="15">
        <v>11.6331877940968</v>
      </c>
      <c r="I36" s="15">
        <v>8.2968367902932805</v>
      </c>
      <c r="J36" s="22">
        <v>14.4375801423837</v>
      </c>
      <c r="K36" s="15">
        <v>6.93327702280199</v>
      </c>
      <c r="L36" s="15">
        <v>10.762643381443</v>
      </c>
      <c r="M36" s="22">
        <v>5.9677099454688403</v>
      </c>
      <c r="N36" s="15">
        <v>4.6521181552821798</v>
      </c>
      <c r="O36" s="15">
        <v>4.6518350836956603</v>
      </c>
      <c r="P36" s="22">
        <v>4.6523228809317896</v>
      </c>
    </row>
    <row r="37" spans="1:16" x14ac:dyDescent="0.35">
      <c r="A37" s="9" t="s">
        <v>243</v>
      </c>
      <c r="B37" s="15">
        <v>1.9725799011287199</v>
      </c>
      <c r="C37" s="15">
        <v>1.9287524593288199</v>
      </c>
      <c r="D37" s="22">
        <v>2.0087988843066</v>
      </c>
      <c r="E37" s="15">
        <v>1.92410753380472</v>
      </c>
      <c r="F37" s="15">
        <v>1.9755993989956899</v>
      </c>
      <c r="G37" s="22">
        <v>1.88091426888227</v>
      </c>
      <c r="H37" s="15">
        <v>1.9965584140792401</v>
      </c>
      <c r="I37" s="15">
        <v>1.8483460850720299</v>
      </c>
      <c r="J37" s="22">
        <v>2.1211392872894499</v>
      </c>
      <c r="K37" s="15">
        <v>3.33003038842859</v>
      </c>
      <c r="L37" s="18" t="s">
        <v>73</v>
      </c>
      <c r="M37" s="22">
        <v>3.3307573823230898</v>
      </c>
      <c r="N37" s="15">
        <v>1.7622740572498801</v>
      </c>
      <c r="O37" s="18" t="s">
        <v>73</v>
      </c>
      <c r="P37" s="24" t="s">
        <v>73</v>
      </c>
    </row>
    <row r="38" spans="1:16" x14ac:dyDescent="0.35">
      <c r="A38" s="9" t="s">
        <v>244</v>
      </c>
      <c r="B38" s="15">
        <v>3.0236775374030498</v>
      </c>
      <c r="C38" s="15">
        <v>4.4505978758001099</v>
      </c>
      <c r="D38" s="22">
        <v>1.84447104918176</v>
      </c>
      <c r="E38" s="15">
        <v>3.5611980564709298</v>
      </c>
      <c r="F38" s="15">
        <v>5.0927014020510004</v>
      </c>
      <c r="G38" s="22">
        <v>2.27651688421345</v>
      </c>
      <c r="H38" s="15">
        <v>2.3710941101280998</v>
      </c>
      <c r="I38" s="15">
        <v>3.66323296905033</v>
      </c>
      <c r="J38" s="22">
        <v>1.2849780735496401</v>
      </c>
      <c r="K38" s="15">
        <v>4.2427478495829201</v>
      </c>
      <c r="L38" s="18" t="s">
        <v>73</v>
      </c>
      <c r="M38" s="22">
        <v>3.4553641890510498</v>
      </c>
      <c r="N38" s="15">
        <v>4.3098290858321402</v>
      </c>
      <c r="O38" s="15">
        <v>6.4496963910059</v>
      </c>
      <c r="P38" s="22">
        <v>2.7622144717302901</v>
      </c>
    </row>
    <row r="39" spans="1:16" x14ac:dyDescent="0.35">
      <c r="A39" s="9" t="s">
        <v>245</v>
      </c>
      <c r="B39" s="15">
        <v>3.2807781621161101</v>
      </c>
      <c r="C39" s="15">
        <v>3.1645941920378502</v>
      </c>
      <c r="D39" s="22">
        <v>3.3767925559521998</v>
      </c>
      <c r="E39" s="15">
        <v>4.3434696298583502</v>
      </c>
      <c r="F39" s="15">
        <v>4.09224315534009</v>
      </c>
      <c r="G39" s="22">
        <v>4.5542076101034903</v>
      </c>
      <c r="H39" s="15">
        <v>2.1011357692319401</v>
      </c>
      <c r="I39" s="15">
        <v>2.1300783553201099</v>
      </c>
      <c r="J39" s="22">
        <v>2.0768078832053298</v>
      </c>
      <c r="K39" s="15">
        <v>5.2870589620381896</v>
      </c>
      <c r="L39" s="18" t="s">
        <v>73</v>
      </c>
      <c r="M39" s="22">
        <v>5.5302692320679503</v>
      </c>
      <c r="N39" s="15">
        <v>3.5325439248013302</v>
      </c>
      <c r="O39" s="15">
        <v>4.3733966049313899</v>
      </c>
      <c r="P39" s="22">
        <v>2.9244146763522898</v>
      </c>
    </row>
    <row r="40" spans="1:16" x14ac:dyDescent="0.35">
      <c r="A40" s="9" t="s">
        <v>246</v>
      </c>
      <c r="B40" s="15">
        <v>1.2878032030773501</v>
      </c>
      <c r="C40" s="15">
        <v>1.7461040740554701</v>
      </c>
      <c r="D40" s="22">
        <v>0.90906351728524504</v>
      </c>
      <c r="E40" s="15">
        <v>0.7710513122546</v>
      </c>
      <c r="F40" s="15">
        <v>1.1119811720191299</v>
      </c>
      <c r="G40" s="22">
        <v>0.48506684270452999</v>
      </c>
      <c r="H40" s="15">
        <v>1.7667174841162101</v>
      </c>
      <c r="I40" s="15">
        <v>2.3724301403992198</v>
      </c>
      <c r="J40" s="22">
        <v>1.2575816238293001</v>
      </c>
      <c r="K40" s="15">
        <v>2.94837786207236</v>
      </c>
      <c r="L40" s="18" t="s">
        <v>73</v>
      </c>
      <c r="M40" s="24" t="s">
        <v>73</v>
      </c>
      <c r="N40" s="15">
        <v>1.7319279161424901</v>
      </c>
      <c r="O40" s="18" t="s">
        <v>73</v>
      </c>
      <c r="P40" s="24" t="s">
        <v>73</v>
      </c>
    </row>
    <row r="41" spans="1:16" x14ac:dyDescent="0.35">
      <c r="A41" s="9" t="s">
        <v>247</v>
      </c>
      <c r="B41" s="15">
        <v>3.03330481375529</v>
      </c>
      <c r="C41" s="15">
        <v>3.36590733277382</v>
      </c>
      <c r="D41" s="22">
        <v>2.7584422037892899</v>
      </c>
      <c r="E41" s="15">
        <v>3.41135539581084</v>
      </c>
      <c r="F41" s="15">
        <v>3.9703874800958001</v>
      </c>
      <c r="G41" s="22">
        <v>2.9424187817045699</v>
      </c>
      <c r="H41" s="15">
        <v>2.5971599233732099</v>
      </c>
      <c r="I41" s="15">
        <v>2.6947042366174401</v>
      </c>
      <c r="J41" s="22">
        <v>2.5151683926951902</v>
      </c>
      <c r="K41" s="15">
        <v>4.4707519200471397</v>
      </c>
      <c r="L41" s="18" t="s">
        <v>73</v>
      </c>
      <c r="M41" s="22">
        <v>4.3653685218935303</v>
      </c>
      <c r="N41" s="15">
        <v>3.0600811063025799</v>
      </c>
      <c r="O41" s="15">
        <v>3.8560295580774202</v>
      </c>
      <c r="P41" s="22">
        <v>2.4844279089944101</v>
      </c>
    </row>
    <row r="42" spans="1:16" x14ac:dyDescent="0.35">
      <c r="A42" s="9" t="s">
        <v>248</v>
      </c>
      <c r="B42" s="15">
        <v>1.2276474341044501</v>
      </c>
      <c r="C42" s="15">
        <v>1.3145827109358501</v>
      </c>
      <c r="D42" s="22">
        <v>1.15580415054031</v>
      </c>
      <c r="E42" s="15">
        <v>1.2951597656795599</v>
      </c>
      <c r="F42" s="15">
        <v>1.4514013947118301</v>
      </c>
      <c r="G42" s="22">
        <v>1.16409855727941</v>
      </c>
      <c r="H42" s="15">
        <v>1.0703381602231901</v>
      </c>
      <c r="I42" s="15">
        <v>1.1299067055285199</v>
      </c>
      <c r="J42" s="22">
        <v>1.0202674175278299</v>
      </c>
      <c r="K42" s="15">
        <v>3.4255038715942798</v>
      </c>
      <c r="L42" s="18" t="s">
        <v>73</v>
      </c>
      <c r="M42" s="22">
        <v>3.4790535479490798</v>
      </c>
      <c r="N42" s="15">
        <v>1.87191507453074</v>
      </c>
      <c r="O42" s="18" t="s">
        <v>73</v>
      </c>
      <c r="P42" s="24" t="s">
        <v>73</v>
      </c>
    </row>
    <row r="43" spans="1:16" x14ac:dyDescent="0.35">
      <c r="A43" s="9" t="s">
        <v>249</v>
      </c>
      <c r="B43" s="15">
        <v>12.193386761295899</v>
      </c>
      <c r="C43" s="15">
        <v>11.8266497692738</v>
      </c>
      <c r="D43" s="22">
        <v>12.4964580882832</v>
      </c>
      <c r="E43" s="15">
        <v>18.5731355986761</v>
      </c>
      <c r="F43" s="15">
        <v>18.0124418620032</v>
      </c>
      <c r="G43" s="22">
        <v>19.043466067744301</v>
      </c>
      <c r="H43" s="15">
        <v>5.7326198030237796</v>
      </c>
      <c r="I43" s="15">
        <v>5.4099442868863896</v>
      </c>
      <c r="J43" s="22">
        <v>6.0038468853672198</v>
      </c>
      <c r="K43" s="15">
        <v>8.5801666089400204</v>
      </c>
      <c r="L43" s="18" t="s">
        <v>73</v>
      </c>
      <c r="M43" s="22">
        <v>8.7523456256675907</v>
      </c>
      <c r="N43" s="15">
        <v>8.9954333737082894</v>
      </c>
      <c r="O43" s="15">
        <v>11.263813646326801</v>
      </c>
      <c r="P43" s="22">
        <v>7.3548744232739001</v>
      </c>
    </row>
    <row r="44" spans="1:16" x14ac:dyDescent="0.35">
      <c r="A44" s="9" t="s">
        <v>250</v>
      </c>
      <c r="B44" s="15">
        <v>9.3784669420420101</v>
      </c>
      <c r="C44" s="15">
        <v>10.0631244453416</v>
      </c>
      <c r="D44" s="22">
        <v>8.8126662113528802</v>
      </c>
      <c r="E44" s="15">
        <v>10.234454235440101</v>
      </c>
      <c r="F44" s="15">
        <v>11.064142219862701</v>
      </c>
      <c r="G44" s="22">
        <v>9.5384815263290399</v>
      </c>
      <c r="H44" s="15">
        <v>8.5901212335881905</v>
      </c>
      <c r="I44" s="15">
        <v>8.9755167727773699</v>
      </c>
      <c r="J44" s="22">
        <v>8.2661744126650092</v>
      </c>
      <c r="K44" s="15">
        <v>8.0213515395601807</v>
      </c>
      <c r="L44" s="15">
        <v>12.213474983279101</v>
      </c>
      <c r="M44" s="22">
        <v>6.9643159879113803</v>
      </c>
      <c r="N44" s="15">
        <v>7.6790611033538099</v>
      </c>
      <c r="O44" s="15">
        <v>10.3863626349137</v>
      </c>
      <c r="P44" s="22">
        <v>5.7210614624918703</v>
      </c>
    </row>
    <row r="45" spans="1:16" x14ac:dyDescent="0.35">
      <c r="A45" s="9" t="s">
        <v>251</v>
      </c>
      <c r="B45" s="15">
        <v>1.14425758213735</v>
      </c>
      <c r="C45" s="15">
        <v>1.0713689472657499</v>
      </c>
      <c r="D45" s="22">
        <v>1.2044927255054301</v>
      </c>
      <c r="E45" s="15">
        <v>1.2923368995287099</v>
      </c>
      <c r="F45" s="15">
        <v>1.2280852679924501</v>
      </c>
      <c r="G45" s="22">
        <v>1.34623352441019</v>
      </c>
      <c r="H45" s="15">
        <v>0.91965327912983696</v>
      </c>
      <c r="I45" s="15">
        <v>0.83802876361676104</v>
      </c>
      <c r="J45" s="22">
        <v>0.98826331640605103</v>
      </c>
      <c r="K45" s="15">
        <v>3.3273665416211702</v>
      </c>
      <c r="L45" s="18" t="s">
        <v>73</v>
      </c>
      <c r="M45" s="24" t="s">
        <v>73</v>
      </c>
      <c r="N45" s="15">
        <v>1.4011650869849901</v>
      </c>
      <c r="O45" s="18" t="s">
        <v>73</v>
      </c>
      <c r="P45" s="24" t="s">
        <v>73</v>
      </c>
    </row>
    <row r="46" spans="1:16" x14ac:dyDescent="0.35">
      <c r="A46" s="9" t="s">
        <v>252</v>
      </c>
      <c r="B46" s="15">
        <v>1.6461325806109699</v>
      </c>
      <c r="C46" s="15">
        <v>2.3097026892438701</v>
      </c>
      <c r="D46" s="22">
        <v>1.0977584657892301</v>
      </c>
      <c r="E46" s="15">
        <v>1.56271933504767</v>
      </c>
      <c r="F46" s="15">
        <v>2.3036405734028902</v>
      </c>
      <c r="G46" s="22">
        <v>0.94120742794821599</v>
      </c>
      <c r="H46" s="15">
        <v>1.65878083582308</v>
      </c>
      <c r="I46" s="15">
        <v>2.2667133514458899</v>
      </c>
      <c r="J46" s="22">
        <v>1.1477790577896001</v>
      </c>
      <c r="K46" s="15">
        <v>3.3359816603831001</v>
      </c>
      <c r="L46" s="18" t="s">
        <v>73</v>
      </c>
      <c r="M46" s="22">
        <v>3.2324939707684499</v>
      </c>
      <c r="N46" s="15">
        <v>2.3350606884226202</v>
      </c>
      <c r="O46" s="15">
        <v>3.1219143559363798</v>
      </c>
      <c r="P46" s="24" t="s">
        <v>73</v>
      </c>
    </row>
    <row r="47" spans="1:16" x14ac:dyDescent="0.35">
      <c r="A47" s="9" t="s">
        <v>253</v>
      </c>
      <c r="B47" s="15">
        <v>1.1547718029535099</v>
      </c>
      <c r="C47" s="15">
        <v>1.1687428172471901</v>
      </c>
      <c r="D47" s="22">
        <v>1.1432261614353301</v>
      </c>
      <c r="E47" s="15">
        <v>1.2307563880694401</v>
      </c>
      <c r="F47" s="15">
        <v>1.2754337630642401</v>
      </c>
      <c r="G47" s="22">
        <v>1.1932793674365101</v>
      </c>
      <c r="H47" s="15">
        <v>1.04970024214902</v>
      </c>
      <c r="I47" s="15">
        <v>1.03462163719902</v>
      </c>
      <c r="J47" s="22">
        <v>1.06237466528269</v>
      </c>
      <c r="K47" s="18" t="s">
        <v>73</v>
      </c>
      <c r="L47" s="18" t="s">
        <v>73</v>
      </c>
      <c r="M47" s="24" t="s">
        <v>73</v>
      </c>
      <c r="N47" s="18" t="s">
        <v>73</v>
      </c>
      <c r="O47" s="18" t="s">
        <v>73</v>
      </c>
      <c r="P47" s="24" t="s">
        <v>73</v>
      </c>
    </row>
    <row r="48" spans="1:16" x14ac:dyDescent="0.35">
      <c r="A48" s="9" t="s">
        <v>254</v>
      </c>
      <c r="B48" s="15">
        <v>1.3297298045799599</v>
      </c>
      <c r="C48" s="15">
        <v>1.54163124800207</v>
      </c>
      <c r="D48" s="22">
        <v>1.15461452293255</v>
      </c>
      <c r="E48" s="15">
        <v>1.4299963509292599</v>
      </c>
      <c r="F48" s="15">
        <v>1.63081674069974</v>
      </c>
      <c r="G48" s="22">
        <v>1.2615408431511601</v>
      </c>
      <c r="H48" s="15">
        <v>1.1718259015258601</v>
      </c>
      <c r="I48" s="15">
        <v>1.38773153910231</v>
      </c>
      <c r="J48" s="22">
        <v>0.99034496103694303</v>
      </c>
      <c r="K48" s="18" t="s">
        <v>73</v>
      </c>
      <c r="L48" s="18" t="s">
        <v>73</v>
      </c>
      <c r="M48" s="24" t="s">
        <v>73</v>
      </c>
      <c r="N48" s="15">
        <v>1.97791294136261</v>
      </c>
      <c r="O48" s="15">
        <v>2.9960811445875102</v>
      </c>
      <c r="P48" s="24" t="s">
        <v>73</v>
      </c>
    </row>
    <row r="49" spans="1:16" x14ac:dyDescent="0.35">
      <c r="A49" s="9" t="s">
        <v>255</v>
      </c>
      <c r="B49" s="15">
        <v>2.0571930750704599</v>
      </c>
      <c r="C49" s="15">
        <v>2.1280644058037002</v>
      </c>
      <c r="D49" s="22">
        <v>1.9986250311645299</v>
      </c>
      <c r="E49" s="15">
        <v>1.99860869846831</v>
      </c>
      <c r="F49" s="15">
        <v>2.2395365006211501</v>
      </c>
      <c r="G49" s="22">
        <v>1.79650962229431</v>
      </c>
      <c r="H49" s="15">
        <v>2.0965042449390299</v>
      </c>
      <c r="I49" s="15">
        <v>1.94452101782203</v>
      </c>
      <c r="J49" s="22">
        <v>2.2242547719995698</v>
      </c>
      <c r="K49" s="15">
        <v>3.0645614133817598</v>
      </c>
      <c r="L49" s="18" t="s">
        <v>73</v>
      </c>
      <c r="M49" s="24" t="s">
        <v>73</v>
      </c>
      <c r="N49" s="15">
        <v>1.95202484556744</v>
      </c>
      <c r="O49" s="15">
        <v>3.0638366115798399</v>
      </c>
      <c r="P49" s="24" t="s">
        <v>73</v>
      </c>
    </row>
    <row r="50" spans="1:16" x14ac:dyDescent="0.35">
      <c r="A50" s="9" t="s">
        <v>256</v>
      </c>
      <c r="B50" s="15">
        <v>19.057013844204398</v>
      </c>
      <c r="C50" s="15">
        <v>25.8310417354427</v>
      </c>
      <c r="D50" s="22">
        <v>13.4589594708864</v>
      </c>
      <c r="E50" s="15">
        <v>17.339645034473101</v>
      </c>
      <c r="F50" s="15">
        <v>23.883648542318401</v>
      </c>
      <c r="G50" s="22">
        <v>11.8502948988836</v>
      </c>
      <c r="H50" s="15">
        <v>21.052186850933399</v>
      </c>
      <c r="I50" s="15">
        <v>27.915138411711101</v>
      </c>
      <c r="J50" s="22">
        <v>15.283486608732501</v>
      </c>
      <c r="K50" s="15">
        <v>16.059955629278001</v>
      </c>
      <c r="L50" s="15">
        <v>31.8898823492495</v>
      </c>
      <c r="M50" s="22">
        <v>12.068471230583601</v>
      </c>
      <c r="N50" s="15">
        <v>16.4621133108244</v>
      </c>
      <c r="O50" s="15">
        <v>22.998701009412301</v>
      </c>
      <c r="P50" s="22">
        <v>11.7346619290334</v>
      </c>
    </row>
    <row r="51" spans="1:16" x14ac:dyDescent="0.35">
      <c r="A51" s="9" t="s">
        <v>257</v>
      </c>
      <c r="B51" s="15">
        <v>3.2453803719383001</v>
      </c>
      <c r="C51" s="15">
        <v>3.2601826667805001</v>
      </c>
      <c r="D51" s="22">
        <v>3.2331477604541199</v>
      </c>
      <c r="E51" s="15">
        <v>3.6222045572115</v>
      </c>
      <c r="F51" s="15">
        <v>3.7507025522223398</v>
      </c>
      <c r="G51" s="22">
        <v>3.5144157264918801</v>
      </c>
      <c r="H51" s="15">
        <v>2.7611384574392099</v>
      </c>
      <c r="I51" s="15">
        <v>2.6547813940523599</v>
      </c>
      <c r="J51" s="22">
        <v>2.8505376047136801</v>
      </c>
      <c r="K51" s="15">
        <v>4.9908088824768297</v>
      </c>
      <c r="L51" s="18" t="s">
        <v>73</v>
      </c>
      <c r="M51" s="22">
        <v>4.5631987450799398</v>
      </c>
      <c r="N51" s="15">
        <v>4.2179732804307202</v>
      </c>
      <c r="O51" s="15">
        <v>4.5340557329100299</v>
      </c>
      <c r="P51" s="22">
        <v>3.9893732071759902</v>
      </c>
    </row>
    <row r="52" spans="1:16" x14ac:dyDescent="0.35">
      <c r="A52" s="9" t="s">
        <v>258</v>
      </c>
      <c r="B52" s="15">
        <v>2.1709497229103798</v>
      </c>
      <c r="C52" s="15">
        <v>1.84962974663892</v>
      </c>
      <c r="D52" s="22">
        <v>2.4364884433410099</v>
      </c>
      <c r="E52" s="15">
        <v>2.7726388544798799</v>
      </c>
      <c r="F52" s="15">
        <v>2.4492760913801801</v>
      </c>
      <c r="G52" s="22">
        <v>3.04388739909602</v>
      </c>
      <c r="H52" s="15">
        <v>1.3993942763975999</v>
      </c>
      <c r="I52" s="15">
        <v>1.1018251212705801</v>
      </c>
      <c r="J52" s="22">
        <v>1.6495180375885099</v>
      </c>
      <c r="K52" s="15">
        <v>5.3808504818566796</v>
      </c>
      <c r="L52" s="18" t="s">
        <v>73</v>
      </c>
      <c r="M52" s="22">
        <v>5.0441437030739404</v>
      </c>
      <c r="N52" s="15">
        <v>3.4281364789595998</v>
      </c>
      <c r="O52" s="15">
        <v>3.4014129643953299</v>
      </c>
      <c r="P52" s="22">
        <v>3.4474637062039402</v>
      </c>
    </row>
    <row r="53" spans="1:16" x14ac:dyDescent="0.35">
      <c r="A53" s="9" t="s">
        <v>259</v>
      </c>
      <c r="B53" s="15">
        <v>5.6523380700152401</v>
      </c>
      <c r="C53" s="15">
        <v>6.2161808382029404</v>
      </c>
      <c r="D53" s="22">
        <v>5.1863785958300896</v>
      </c>
      <c r="E53" s="15">
        <v>5.92087806569082</v>
      </c>
      <c r="F53" s="15">
        <v>6.7252499507082497</v>
      </c>
      <c r="G53" s="22">
        <v>5.2461414291973698</v>
      </c>
      <c r="H53" s="15">
        <v>5.3820463281897597</v>
      </c>
      <c r="I53" s="15">
        <v>5.58879069646777</v>
      </c>
      <c r="J53" s="22">
        <v>5.2082659544253396</v>
      </c>
      <c r="K53" s="15">
        <v>6.6053712730961402</v>
      </c>
      <c r="L53" s="18" t="s">
        <v>73</v>
      </c>
      <c r="M53" s="22">
        <v>5.8319026017538098</v>
      </c>
      <c r="N53" s="15">
        <v>4.8057887862901998</v>
      </c>
      <c r="O53" s="15">
        <v>7.5446996930063204</v>
      </c>
      <c r="P53" s="22">
        <v>2.82492832092005</v>
      </c>
    </row>
    <row r="54" spans="1:16" x14ac:dyDescent="0.35">
      <c r="A54" s="9" t="s">
        <v>260</v>
      </c>
      <c r="B54" s="15">
        <v>3.5753889155289502</v>
      </c>
      <c r="C54" s="15">
        <v>4.2618533713824096</v>
      </c>
      <c r="D54" s="22">
        <v>3.0080949198564002</v>
      </c>
      <c r="E54" s="15">
        <v>2.8861648697513802</v>
      </c>
      <c r="F54" s="15">
        <v>3.7869529184219899</v>
      </c>
      <c r="G54" s="22">
        <v>2.1305508192424698</v>
      </c>
      <c r="H54" s="15">
        <v>4.2397973549574397</v>
      </c>
      <c r="I54" s="15">
        <v>4.6973419346013099</v>
      </c>
      <c r="J54" s="22">
        <v>3.8552051712541702</v>
      </c>
      <c r="K54" s="15">
        <v>5.3549230042076097</v>
      </c>
      <c r="L54" s="18" t="s">
        <v>73</v>
      </c>
      <c r="M54" s="22">
        <v>4.8714368538813098</v>
      </c>
      <c r="N54" s="15">
        <v>3.8443510063306001</v>
      </c>
      <c r="O54" s="15">
        <v>4.9397761792266603</v>
      </c>
      <c r="P54" s="22">
        <v>3.0521074863094699</v>
      </c>
    </row>
    <row r="55" spans="1:16" x14ac:dyDescent="0.35">
      <c r="A55" s="9" t="s">
        <v>261</v>
      </c>
      <c r="B55" s="15">
        <v>1.2495533652047699</v>
      </c>
      <c r="C55" s="15">
        <v>1.4207478892501999</v>
      </c>
      <c r="D55" s="22">
        <v>1.10807826805316</v>
      </c>
      <c r="E55" s="15">
        <v>1.2638309632970499</v>
      </c>
      <c r="F55" s="15">
        <v>1.51676238824489</v>
      </c>
      <c r="G55" s="22">
        <v>1.05166280810462</v>
      </c>
      <c r="H55" s="15">
        <v>1.2173865385031399</v>
      </c>
      <c r="I55" s="15">
        <v>1.31005234790603</v>
      </c>
      <c r="J55" s="22">
        <v>1.13949566714668</v>
      </c>
      <c r="K55" s="18" t="s">
        <v>73</v>
      </c>
      <c r="L55" s="18" t="s">
        <v>73</v>
      </c>
      <c r="M55" s="24" t="s">
        <v>73</v>
      </c>
      <c r="N55" s="15">
        <v>1.3326427247949599</v>
      </c>
      <c r="O55" s="18" t="s">
        <v>73</v>
      </c>
      <c r="P55" s="24" t="s">
        <v>73</v>
      </c>
    </row>
    <row r="56" spans="1:16" x14ac:dyDescent="0.35">
      <c r="A56" s="9" t="s">
        <v>262</v>
      </c>
      <c r="B56" s="15">
        <v>1.4857600982311501</v>
      </c>
      <c r="C56" s="15">
        <v>1.5785571739839599</v>
      </c>
      <c r="D56" s="22">
        <v>1.4090726260078601</v>
      </c>
      <c r="E56" s="15">
        <v>1.3956661910197701</v>
      </c>
      <c r="F56" s="15">
        <v>1.7362478744466401</v>
      </c>
      <c r="G56" s="22">
        <v>1.1099737845506501</v>
      </c>
      <c r="H56" s="15">
        <v>1.47205208411252</v>
      </c>
      <c r="I56" s="15">
        <v>1.33872403518147</v>
      </c>
      <c r="J56" s="22">
        <v>1.58412187527299</v>
      </c>
      <c r="K56" s="15">
        <v>3.51021819699598</v>
      </c>
      <c r="L56" s="18" t="s">
        <v>73</v>
      </c>
      <c r="M56" s="22">
        <v>3.5225968572276898</v>
      </c>
      <c r="N56" s="15">
        <v>2.7366198323700899</v>
      </c>
      <c r="O56" s="15">
        <v>2.8888557606403</v>
      </c>
      <c r="P56" s="22">
        <v>2.6265183570063102</v>
      </c>
    </row>
    <row r="57" spans="1:16" x14ac:dyDescent="0.35">
      <c r="A57" s="9" t="s">
        <v>263</v>
      </c>
      <c r="B57" s="15">
        <v>1.93464618753541</v>
      </c>
      <c r="C57" s="15">
        <v>2.47701494905859</v>
      </c>
      <c r="D57" s="22">
        <v>1.4864328252427901</v>
      </c>
      <c r="E57" s="15">
        <v>1.8412150835187999</v>
      </c>
      <c r="F57" s="15">
        <v>2.3699594493260601</v>
      </c>
      <c r="G57" s="22">
        <v>1.39768491843612</v>
      </c>
      <c r="H57" s="15">
        <v>2.00261928501109</v>
      </c>
      <c r="I57" s="15">
        <v>2.54428984623951</v>
      </c>
      <c r="J57" s="22">
        <v>1.5473144398465799</v>
      </c>
      <c r="K57" s="15">
        <v>2.8173035398383899</v>
      </c>
      <c r="L57" s="18" t="s">
        <v>73</v>
      </c>
      <c r="M57" s="24" t="s">
        <v>73</v>
      </c>
      <c r="N57" s="15">
        <v>2.0871544957305299</v>
      </c>
      <c r="O57" s="15">
        <v>2.82446799223395</v>
      </c>
      <c r="P57" s="24" t="s">
        <v>73</v>
      </c>
    </row>
    <row r="58" spans="1:16" x14ac:dyDescent="0.35">
      <c r="A58" s="9" t="s">
        <v>264</v>
      </c>
      <c r="B58" s="15">
        <v>3.40924805856416</v>
      </c>
      <c r="C58" s="15">
        <v>2.1168437414408499</v>
      </c>
      <c r="D58" s="22">
        <v>4.4772905520007598</v>
      </c>
      <c r="E58" s="15">
        <v>4.5553901429892196</v>
      </c>
      <c r="F58" s="15">
        <v>2.8465295830956499</v>
      </c>
      <c r="G58" s="22">
        <v>5.9888450509686404</v>
      </c>
      <c r="H58" s="15">
        <v>2.1561049157906802</v>
      </c>
      <c r="I58" s="15">
        <v>1.2400961843963401</v>
      </c>
      <c r="J58" s="22">
        <v>2.9260622357362398</v>
      </c>
      <c r="K58" s="15">
        <v>4.6948419699811597</v>
      </c>
      <c r="L58" s="18" t="s">
        <v>73</v>
      </c>
      <c r="M58" s="22">
        <v>4.5529323010988101</v>
      </c>
      <c r="N58" s="15">
        <v>3.77708917504446</v>
      </c>
      <c r="O58" s="15">
        <v>3.9888958063995799</v>
      </c>
      <c r="P58" s="22">
        <v>3.62390442510398</v>
      </c>
    </row>
    <row r="59" spans="1:16" x14ac:dyDescent="0.35">
      <c r="A59" s="9" t="s">
        <v>265</v>
      </c>
      <c r="B59" s="15">
        <v>0.33741277691758897</v>
      </c>
      <c r="C59" s="15">
        <v>0.24315740385111201</v>
      </c>
      <c r="D59" s="22">
        <v>0.415305385550924</v>
      </c>
      <c r="E59" s="15">
        <v>0.40067094802315401</v>
      </c>
      <c r="F59" s="15">
        <v>0.30560396643701299</v>
      </c>
      <c r="G59" s="22">
        <v>0.480416618641201</v>
      </c>
      <c r="H59" s="15">
        <v>0.22468420300712899</v>
      </c>
      <c r="I59" s="15">
        <v>0.174772580402555</v>
      </c>
      <c r="J59" s="22">
        <v>0.26663775416624802</v>
      </c>
      <c r="K59" s="18" t="s">
        <v>73</v>
      </c>
      <c r="L59" s="18" t="s">
        <v>73</v>
      </c>
      <c r="M59" s="24" t="s">
        <v>73</v>
      </c>
      <c r="N59" s="18" t="s">
        <v>73</v>
      </c>
      <c r="O59" s="18" t="s">
        <v>73</v>
      </c>
      <c r="P59" s="24" t="s">
        <v>73</v>
      </c>
    </row>
    <row r="60" spans="1:16" x14ac:dyDescent="0.35">
      <c r="A60" s="9" t="s">
        <v>266</v>
      </c>
      <c r="B60" s="15">
        <v>0.26052818060632599</v>
      </c>
      <c r="C60" s="15">
        <v>0.18295034634086699</v>
      </c>
      <c r="D60" s="22">
        <v>0.32463847677797403</v>
      </c>
      <c r="E60" s="15">
        <v>0.31569895653991997</v>
      </c>
      <c r="F60" s="15">
        <v>0.24872265721902001</v>
      </c>
      <c r="G60" s="22">
        <v>0.37188113268296502</v>
      </c>
      <c r="H60" s="15">
        <v>0.14048741288939501</v>
      </c>
      <c r="I60" s="15">
        <v>0.11100844142074499</v>
      </c>
      <c r="J60" s="22">
        <v>0.16526616126683</v>
      </c>
      <c r="K60" s="18" t="s">
        <v>73</v>
      </c>
      <c r="L60" s="18" t="s">
        <v>73</v>
      </c>
      <c r="M60" s="24" t="s">
        <v>73</v>
      </c>
      <c r="N60" s="18" t="s">
        <v>73</v>
      </c>
      <c r="O60" s="18" t="s">
        <v>73</v>
      </c>
      <c r="P60" s="24" t="s">
        <v>73</v>
      </c>
    </row>
    <row r="61" spans="1:16" x14ac:dyDescent="0.35">
      <c r="A61" s="9" t="s">
        <v>267</v>
      </c>
      <c r="B61" s="15">
        <v>0.25084235537058402</v>
      </c>
      <c r="C61" s="15">
        <v>0.18099146428035601</v>
      </c>
      <c r="D61" s="22">
        <v>0.30856710829839201</v>
      </c>
      <c r="E61" s="15">
        <v>0.30331992908897398</v>
      </c>
      <c r="F61" s="15">
        <v>0.21673183845091001</v>
      </c>
      <c r="G61" s="22">
        <v>0.375953195026969</v>
      </c>
      <c r="H61" s="15">
        <v>0.129811703675111</v>
      </c>
      <c r="I61" s="15">
        <v>0.12956120467892601</v>
      </c>
      <c r="J61" s="22">
        <v>0.130022262296597</v>
      </c>
      <c r="K61" s="18" t="s">
        <v>73</v>
      </c>
      <c r="L61" s="18" t="s">
        <v>73</v>
      </c>
      <c r="M61" s="24" t="s">
        <v>73</v>
      </c>
      <c r="N61" s="18" t="s">
        <v>73</v>
      </c>
      <c r="O61" s="18" t="s">
        <v>73</v>
      </c>
      <c r="P61" s="24" t="s">
        <v>73</v>
      </c>
    </row>
    <row r="62" spans="1:16" x14ac:dyDescent="0.35">
      <c r="A62" s="9" t="s">
        <v>268</v>
      </c>
      <c r="B62" s="15">
        <v>0.50204599585685095</v>
      </c>
      <c r="C62" s="15">
        <v>0.50790600890065096</v>
      </c>
      <c r="D62" s="22">
        <v>0.49720328304635703</v>
      </c>
      <c r="E62" s="15">
        <v>0.58643848671961996</v>
      </c>
      <c r="F62" s="15">
        <v>0.58751965357201197</v>
      </c>
      <c r="G62" s="22">
        <v>0.58553156431338105</v>
      </c>
      <c r="H62" s="15">
        <v>0.36759578895087403</v>
      </c>
      <c r="I62" s="15">
        <v>0.41500636989026701</v>
      </c>
      <c r="J62" s="22">
        <v>0.32774450523921</v>
      </c>
      <c r="K62" s="18" t="s">
        <v>73</v>
      </c>
      <c r="L62" s="18" t="s">
        <v>73</v>
      </c>
      <c r="M62" s="24" t="s">
        <v>73</v>
      </c>
      <c r="N62" s="18" t="s">
        <v>73</v>
      </c>
      <c r="O62" s="18" t="s">
        <v>73</v>
      </c>
      <c r="P62" s="24" t="s">
        <v>73</v>
      </c>
    </row>
    <row r="63" spans="1:16" x14ac:dyDescent="0.35">
      <c r="A63" s="9" t="s">
        <v>269</v>
      </c>
      <c r="B63" s="15">
        <v>1.9283527759491299</v>
      </c>
      <c r="C63" s="15">
        <v>2.1876103352427099</v>
      </c>
      <c r="D63" s="22">
        <v>1.71410241605669</v>
      </c>
      <c r="E63" s="15">
        <v>2.7043338801178902</v>
      </c>
      <c r="F63" s="15">
        <v>3.11011972784596</v>
      </c>
      <c r="G63" s="22">
        <v>2.36394582935112</v>
      </c>
      <c r="H63" s="15">
        <v>1.0441176752033201</v>
      </c>
      <c r="I63" s="15">
        <v>1.12661789627216</v>
      </c>
      <c r="J63" s="22">
        <v>0.97477155771338198</v>
      </c>
      <c r="K63" s="15">
        <v>3.09647473678117</v>
      </c>
      <c r="L63" s="18" t="s">
        <v>73</v>
      </c>
      <c r="M63" s="22">
        <v>2.8755984199148501</v>
      </c>
      <c r="N63" s="15">
        <v>2.8178748137110401</v>
      </c>
      <c r="O63" s="15">
        <v>4.0089218631007801</v>
      </c>
      <c r="P63" s="24" t="s">
        <v>73</v>
      </c>
    </row>
    <row r="64" spans="1:16" x14ac:dyDescent="0.35">
      <c r="A64" s="11" t="s">
        <v>270</v>
      </c>
      <c r="B64" s="16">
        <v>3.71292305971033</v>
      </c>
      <c r="C64" s="16">
        <v>4.3475861641249303</v>
      </c>
      <c r="D64" s="23">
        <v>3.1884376834621602</v>
      </c>
      <c r="E64" s="16">
        <v>3.46487177506078</v>
      </c>
      <c r="F64" s="16">
        <v>3.7164414844884299</v>
      </c>
      <c r="G64" s="23">
        <v>3.25384587678592</v>
      </c>
      <c r="H64" s="16">
        <v>3.9459963344600402</v>
      </c>
      <c r="I64" s="16">
        <v>4.9858138860875698</v>
      </c>
      <c r="J64" s="23">
        <v>3.0719706752670199</v>
      </c>
      <c r="K64" s="16">
        <v>4.3777308202322898</v>
      </c>
      <c r="L64" s="21" t="s">
        <v>73</v>
      </c>
      <c r="M64" s="23">
        <v>4.3960050838756404</v>
      </c>
      <c r="N64" s="16">
        <v>3.93367788788761</v>
      </c>
      <c r="O64" s="16">
        <v>4.9462690123904496</v>
      </c>
      <c r="P64" s="23">
        <v>3.2013423740912699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68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277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x14ac:dyDescent="0.35">
      <c r="A3" s="9" t="s">
        <v>209</v>
      </c>
      <c r="B3" s="22">
        <v>3.61725212941491</v>
      </c>
      <c r="C3" s="15">
        <v>3.4002896617004201</v>
      </c>
      <c r="D3" s="15">
        <v>2.9556075181682102</v>
      </c>
      <c r="E3" s="15">
        <v>2.65813750622927</v>
      </c>
      <c r="F3" s="15">
        <v>2.4223281103291101</v>
      </c>
      <c r="G3" s="15">
        <v>3.5382355327447002</v>
      </c>
      <c r="H3" s="15">
        <v>4.5969184670280896</v>
      </c>
      <c r="I3" s="15">
        <v>3.50930447896314</v>
      </c>
      <c r="J3" s="28">
        <v>4.5077595137724202</v>
      </c>
      <c r="K3" s="15">
        <v>4.8593018672247599</v>
      </c>
      <c r="L3" s="15">
        <v>3.8626244102265099</v>
      </c>
      <c r="M3" s="28">
        <v>3.5114270312970501</v>
      </c>
      <c r="N3" s="15">
        <v>3.56395995914554</v>
      </c>
      <c r="O3" s="15">
        <v>3.1178889958367302</v>
      </c>
      <c r="P3" s="15">
        <v>3.7501178650607501</v>
      </c>
      <c r="Q3" s="15">
        <v>3.5797931413436901</v>
      </c>
      <c r="R3" s="28">
        <v>3.4906052933257898</v>
      </c>
      <c r="S3" s="15">
        <v>2.6851719744876799</v>
      </c>
      <c r="T3" s="15">
        <v>5.0365017027247996</v>
      </c>
      <c r="U3" s="15">
        <v>3.46216349842733</v>
      </c>
      <c r="V3" s="15">
        <v>3.0561088450467899</v>
      </c>
      <c r="W3" s="15">
        <v>3.6767133332352202</v>
      </c>
      <c r="X3" s="28">
        <v>3.64168077616092</v>
      </c>
      <c r="Y3" s="15">
        <v>3.1859461078511302</v>
      </c>
      <c r="Z3" s="15">
        <v>2.12899244082534</v>
      </c>
      <c r="AA3" s="15">
        <v>3.1857292366092</v>
      </c>
      <c r="AB3" s="15">
        <v>4.8271900233107603</v>
      </c>
      <c r="AC3" s="22">
        <v>4.39269562803692</v>
      </c>
      <c r="AD3" s="30"/>
    </row>
    <row r="4" spans="1:30" x14ac:dyDescent="0.35">
      <c r="A4" s="9" t="s">
        <v>210</v>
      </c>
      <c r="B4" s="22">
        <v>5.3549833712101096</v>
      </c>
      <c r="C4" s="15">
        <v>5.5685805397235901</v>
      </c>
      <c r="D4" s="15">
        <v>7.7997399744556004</v>
      </c>
      <c r="E4" s="15">
        <v>4.3165005110477601</v>
      </c>
      <c r="F4" s="15">
        <v>4.1687060937767297</v>
      </c>
      <c r="G4" s="15">
        <v>5.32655194256286</v>
      </c>
      <c r="H4" s="15">
        <v>6.3916046022899504</v>
      </c>
      <c r="I4" s="15">
        <v>5.8953204304041797</v>
      </c>
      <c r="J4" s="28">
        <v>5.5225760141179299</v>
      </c>
      <c r="K4" s="15">
        <v>5.76501590257622</v>
      </c>
      <c r="L4" s="15">
        <v>5.0776609675859801</v>
      </c>
      <c r="M4" s="28">
        <v>5.50407285022749</v>
      </c>
      <c r="N4" s="15">
        <v>5.6348917752910399</v>
      </c>
      <c r="O4" s="15">
        <v>5.1428786118241998</v>
      </c>
      <c r="P4" s="15">
        <v>5.7886280223857502</v>
      </c>
      <c r="Q4" s="15">
        <v>5.39133973486976</v>
      </c>
      <c r="R4" s="28">
        <v>5.3744537149036002</v>
      </c>
      <c r="S4" s="15">
        <v>4.4304437248732897</v>
      </c>
      <c r="T4" s="15">
        <v>6.0612397635056503</v>
      </c>
      <c r="U4" s="15">
        <v>5.8420974481780199</v>
      </c>
      <c r="V4" s="15">
        <v>5.1513055866411497</v>
      </c>
      <c r="W4" s="15">
        <v>4.0882081192244204</v>
      </c>
      <c r="X4" s="28">
        <v>5.29179755635659</v>
      </c>
      <c r="Y4" s="15">
        <v>5.2889693208463697</v>
      </c>
      <c r="Z4" s="15">
        <v>4.6778939386941998</v>
      </c>
      <c r="AA4" s="15">
        <v>4.8440255632299598</v>
      </c>
      <c r="AB4" s="15">
        <v>5.2454152087940598</v>
      </c>
      <c r="AC4" s="22">
        <v>5.7845990357459298</v>
      </c>
      <c r="AD4" s="30"/>
    </row>
    <row r="5" spans="1:30" x14ac:dyDescent="0.35">
      <c r="A5" s="9" t="s">
        <v>211</v>
      </c>
      <c r="B5" s="22">
        <v>2.8921024083957101</v>
      </c>
      <c r="C5" s="15">
        <v>3.2910827506381901</v>
      </c>
      <c r="D5" s="15">
        <v>2.85335437958704</v>
      </c>
      <c r="E5" s="15">
        <v>3.3056281435036698</v>
      </c>
      <c r="F5" s="15">
        <v>3.33268918163887</v>
      </c>
      <c r="G5" s="15">
        <v>4.5071738449033099</v>
      </c>
      <c r="H5" s="15">
        <v>3.3467713060200799</v>
      </c>
      <c r="I5" s="15">
        <v>2.38528932821922</v>
      </c>
      <c r="J5" s="28">
        <v>3.63979915519471</v>
      </c>
      <c r="K5" s="15">
        <v>3.7790666290351398</v>
      </c>
      <c r="L5" s="15">
        <v>3.3842215974003702</v>
      </c>
      <c r="M5" s="28">
        <v>2.9566415699313202</v>
      </c>
      <c r="N5" s="15">
        <v>2.1534465325486201</v>
      </c>
      <c r="O5" s="15">
        <v>1.9487970171632401</v>
      </c>
      <c r="P5" s="15">
        <v>3.6471825782201499</v>
      </c>
      <c r="Q5" s="15">
        <v>3.75672665002674</v>
      </c>
      <c r="R5" s="28">
        <v>2.6912679291373198</v>
      </c>
      <c r="S5" s="15">
        <v>2.01949350580542</v>
      </c>
      <c r="T5" s="15">
        <v>2.69781561365216</v>
      </c>
      <c r="U5" s="15">
        <v>3.5810709597975201</v>
      </c>
      <c r="V5" s="15">
        <v>1.9057089876861699</v>
      </c>
      <c r="W5" s="15">
        <v>2.2344201887265398</v>
      </c>
      <c r="X5" s="28">
        <v>2.3811962491210701</v>
      </c>
      <c r="Y5" s="15">
        <v>1.8252054477903099</v>
      </c>
      <c r="Z5" s="15">
        <v>2.1995778903302501</v>
      </c>
      <c r="AA5" s="15">
        <v>1.9885006847895901</v>
      </c>
      <c r="AB5" s="15">
        <v>2.6289328457710299</v>
      </c>
      <c r="AC5" s="22">
        <v>3.1435301909909001</v>
      </c>
      <c r="AD5" s="30"/>
    </row>
    <row r="6" spans="1:30" x14ac:dyDescent="0.35">
      <c r="A6" s="9" t="s">
        <v>212</v>
      </c>
      <c r="B6" s="22">
        <v>5.9788342681915596</v>
      </c>
      <c r="C6" s="15">
        <v>5.1712317249900002</v>
      </c>
      <c r="D6" s="15">
        <v>7.2180252110013097</v>
      </c>
      <c r="E6" s="15">
        <v>5.6525652081310902</v>
      </c>
      <c r="F6" s="15">
        <v>4.1090412731291401</v>
      </c>
      <c r="G6" s="15">
        <v>4.6523640940651001</v>
      </c>
      <c r="H6" s="15">
        <v>5.1403623286546596</v>
      </c>
      <c r="I6" s="15">
        <v>5.0227690367240401</v>
      </c>
      <c r="J6" s="28">
        <v>4.9475402403875002</v>
      </c>
      <c r="K6" s="15">
        <v>4.50370957874203</v>
      </c>
      <c r="L6" s="15">
        <v>5.7620387980878203</v>
      </c>
      <c r="M6" s="28">
        <v>5.5308032535410003</v>
      </c>
      <c r="N6" s="15">
        <v>4.9128937273297497</v>
      </c>
      <c r="O6" s="15">
        <v>4.3181799041983702</v>
      </c>
      <c r="P6" s="15">
        <v>6.3122414686103498</v>
      </c>
      <c r="Q6" s="15">
        <v>6.2943536813136198</v>
      </c>
      <c r="R6" s="28">
        <v>7.2660465864074597</v>
      </c>
      <c r="S6" s="15">
        <v>5.5127524609379703</v>
      </c>
      <c r="T6" s="15">
        <v>7.2250627234886098</v>
      </c>
      <c r="U6" s="15">
        <v>8.7227376215850203</v>
      </c>
      <c r="V6" s="15">
        <v>6.5922322777865698</v>
      </c>
      <c r="W6" s="15">
        <v>5.6512590111727103</v>
      </c>
      <c r="X6" s="28">
        <v>5.36927730717583</v>
      </c>
      <c r="Y6" s="15">
        <v>4.5934616619293998</v>
      </c>
      <c r="Z6" s="15">
        <v>5.1829223969077303</v>
      </c>
      <c r="AA6" s="15">
        <v>4.4814164935075196</v>
      </c>
      <c r="AB6" s="15">
        <v>5.1013986007869203</v>
      </c>
      <c r="AC6" s="22">
        <v>6.8698547851280596</v>
      </c>
      <c r="AD6" s="30"/>
    </row>
    <row r="7" spans="1:30" x14ac:dyDescent="0.35">
      <c r="A7" s="9" t="s">
        <v>213</v>
      </c>
      <c r="B7" s="22">
        <v>2.2232601326097501</v>
      </c>
      <c r="C7" s="15">
        <v>2.2272803190181101</v>
      </c>
      <c r="D7" s="15">
        <v>1.6862675534548199</v>
      </c>
      <c r="E7" s="15">
        <v>2.2239751296464401</v>
      </c>
      <c r="F7" s="15">
        <v>2.04924501249987</v>
      </c>
      <c r="G7" s="15">
        <v>2.7627579948833798</v>
      </c>
      <c r="H7" s="15">
        <v>2.0897217097229301</v>
      </c>
      <c r="I7" s="15">
        <v>2.3598320211854702</v>
      </c>
      <c r="J7" s="28">
        <v>1.6925409904841699</v>
      </c>
      <c r="K7" s="15">
        <v>1.72301730424574</v>
      </c>
      <c r="L7" s="15">
        <v>1.6366121965815801</v>
      </c>
      <c r="M7" s="28">
        <v>2.0591160249773601</v>
      </c>
      <c r="N7" s="15">
        <v>2.0026707986246901</v>
      </c>
      <c r="O7" s="15">
        <v>1.98134196262332</v>
      </c>
      <c r="P7" s="15">
        <v>2.2679620764551598</v>
      </c>
      <c r="Q7" s="15">
        <v>1.85787256486672</v>
      </c>
      <c r="R7" s="28">
        <v>2.30479765093629</v>
      </c>
      <c r="S7" s="15">
        <v>2.2617010548331899</v>
      </c>
      <c r="T7" s="15">
        <v>2.4075963566162</v>
      </c>
      <c r="U7" s="15">
        <v>2.3166638774214201</v>
      </c>
      <c r="V7" s="15">
        <v>2.1896494052566098</v>
      </c>
      <c r="W7" s="15">
        <v>2.5760320600875399</v>
      </c>
      <c r="X7" s="28">
        <v>2.2811818704509101</v>
      </c>
      <c r="Y7" s="15">
        <v>2.2279938720991899</v>
      </c>
      <c r="Z7" s="15">
        <v>2.3567963387844699</v>
      </c>
      <c r="AA7" s="15">
        <v>2.2712453600262199</v>
      </c>
      <c r="AB7" s="15">
        <v>2.1824298254959902</v>
      </c>
      <c r="AC7" s="22">
        <v>2.35907811538888</v>
      </c>
      <c r="AD7" s="30"/>
    </row>
    <row r="8" spans="1:30" x14ac:dyDescent="0.35">
      <c r="A8" s="9" t="s">
        <v>214</v>
      </c>
      <c r="B8" s="22">
        <v>0.28190070093734898</v>
      </c>
      <c r="C8" s="15">
        <v>0.28409684990866402</v>
      </c>
      <c r="D8" s="18" t="s">
        <v>73</v>
      </c>
      <c r="E8" s="18" t="s">
        <v>73</v>
      </c>
      <c r="F8" s="18" t="s">
        <v>73</v>
      </c>
      <c r="G8" s="18" t="s">
        <v>73</v>
      </c>
      <c r="H8" s="18" t="s">
        <v>73</v>
      </c>
      <c r="I8" s="18" t="s">
        <v>73</v>
      </c>
      <c r="J8" s="31" t="s">
        <v>73</v>
      </c>
      <c r="K8" s="18" t="s">
        <v>73</v>
      </c>
      <c r="L8" s="18" t="s">
        <v>73</v>
      </c>
      <c r="M8" s="28">
        <v>0.28733195551896001</v>
      </c>
      <c r="N8" s="18" t="s">
        <v>73</v>
      </c>
      <c r="O8" s="18" t="s">
        <v>73</v>
      </c>
      <c r="P8" s="18" t="s">
        <v>73</v>
      </c>
      <c r="Q8" s="18" t="s">
        <v>73</v>
      </c>
      <c r="R8" s="28">
        <v>0.31530897527764701</v>
      </c>
      <c r="S8" s="18" t="s">
        <v>73</v>
      </c>
      <c r="T8" s="18" t="s">
        <v>73</v>
      </c>
      <c r="U8" s="18" t="s">
        <v>73</v>
      </c>
      <c r="V8" s="18" t="s">
        <v>73</v>
      </c>
      <c r="W8" s="18" t="s">
        <v>73</v>
      </c>
      <c r="X8" s="28">
        <v>0.21233821647637099</v>
      </c>
      <c r="Y8" s="18" t="s">
        <v>73</v>
      </c>
      <c r="Z8" s="18" t="s">
        <v>73</v>
      </c>
      <c r="AA8" s="18" t="s">
        <v>73</v>
      </c>
      <c r="AB8" s="18" t="s">
        <v>73</v>
      </c>
      <c r="AC8" s="24" t="s">
        <v>73</v>
      </c>
      <c r="AD8" s="30"/>
    </row>
    <row r="9" spans="1:30" x14ac:dyDescent="0.35">
      <c r="A9" s="9" t="s">
        <v>215</v>
      </c>
      <c r="B9" s="22">
        <v>1.4944667296380301</v>
      </c>
      <c r="C9" s="15">
        <v>1.5585077203808799</v>
      </c>
      <c r="D9" s="15">
        <v>1.8627480233399201</v>
      </c>
      <c r="E9" s="15">
        <v>1.2256493957072701</v>
      </c>
      <c r="F9" s="18" t="s">
        <v>73</v>
      </c>
      <c r="G9" s="15">
        <v>2.03004411867941</v>
      </c>
      <c r="H9" s="15">
        <v>1.68104556817593</v>
      </c>
      <c r="I9" s="15">
        <v>1.5530292856508601</v>
      </c>
      <c r="J9" s="28">
        <v>2.0341353007627698</v>
      </c>
      <c r="K9" s="15">
        <v>2.3903825262387102</v>
      </c>
      <c r="L9" s="15">
        <v>1.3803660224998999</v>
      </c>
      <c r="M9" s="28">
        <v>1.4404051904155299</v>
      </c>
      <c r="N9" s="15">
        <v>1.7716802459482399</v>
      </c>
      <c r="O9" s="15">
        <v>1.6101118308573299</v>
      </c>
      <c r="P9" s="15">
        <v>1.0311409995585901</v>
      </c>
      <c r="Q9" s="15">
        <v>1.6344009937299999</v>
      </c>
      <c r="R9" s="28">
        <v>1.4418863527179799</v>
      </c>
      <c r="S9" s="18" t="s">
        <v>73</v>
      </c>
      <c r="T9" s="15">
        <v>1.5991872719487199</v>
      </c>
      <c r="U9" s="15">
        <v>1.56261666251335</v>
      </c>
      <c r="V9" s="15">
        <v>1.51461908477531</v>
      </c>
      <c r="W9" s="15">
        <v>1.42865598046622</v>
      </c>
      <c r="X9" s="28">
        <v>1.3599348771124999</v>
      </c>
      <c r="Y9" s="15">
        <v>1.4370610929462</v>
      </c>
      <c r="Z9" s="15">
        <v>1.65883656412747</v>
      </c>
      <c r="AA9" s="15">
        <v>1.2160011629226499</v>
      </c>
      <c r="AB9" s="15">
        <v>1.2982987505571999</v>
      </c>
      <c r="AC9" s="22">
        <v>1.2834031863437301</v>
      </c>
      <c r="AD9" s="30"/>
    </row>
    <row r="10" spans="1:30" x14ac:dyDescent="0.35">
      <c r="A10" s="9" t="s">
        <v>216</v>
      </c>
      <c r="B10" s="22">
        <v>7.50207043428553</v>
      </c>
      <c r="C10" s="15">
        <v>7.7564893403340296</v>
      </c>
      <c r="D10" s="15">
        <v>6.3794361851010999</v>
      </c>
      <c r="E10" s="15">
        <v>6.3814511014523196</v>
      </c>
      <c r="F10" s="15">
        <v>7.3589662984381601</v>
      </c>
      <c r="G10" s="15">
        <v>7.4104968684736301</v>
      </c>
      <c r="H10" s="15">
        <v>9.9614552979767108</v>
      </c>
      <c r="I10" s="15">
        <v>7.6359095494647402</v>
      </c>
      <c r="J10" s="28">
        <v>5.2316908512766398</v>
      </c>
      <c r="K10" s="15">
        <v>5.5310136864336199</v>
      </c>
      <c r="L10" s="15">
        <v>4.6823867166360298</v>
      </c>
      <c r="M10" s="28">
        <v>8.0894842376893408</v>
      </c>
      <c r="N10" s="15">
        <v>7.4713952725386799</v>
      </c>
      <c r="O10" s="15">
        <v>6.8916553753735004</v>
      </c>
      <c r="P10" s="15">
        <v>8.0320908135966693</v>
      </c>
      <c r="Q10" s="15">
        <v>10.2281345585242</v>
      </c>
      <c r="R10" s="28">
        <v>7.3448325919054103</v>
      </c>
      <c r="S10" s="15">
        <v>8.6537667850010997</v>
      </c>
      <c r="T10" s="15">
        <v>8.3400955238473706</v>
      </c>
      <c r="U10" s="15">
        <v>6.9900107631214299</v>
      </c>
      <c r="V10" s="15">
        <v>6.2503006354138302</v>
      </c>
      <c r="W10" s="15">
        <v>8.4772561940700104</v>
      </c>
      <c r="X10" s="28">
        <v>8.2348951401709005</v>
      </c>
      <c r="Y10" s="15">
        <v>7.1369479284968298</v>
      </c>
      <c r="Z10" s="15">
        <v>9.1089554459410103</v>
      </c>
      <c r="AA10" s="15">
        <v>8.6476926864764199</v>
      </c>
      <c r="AB10" s="15">
        <v>5.7019989326913603</v>
      </c>
      <c r="AC10" s="22">
        <v>9.94575774353026</v>
      </c>
      <c r="AD10" s="30"/>
    </row>
    <row r="11" spans="1:30" x14ac:dyDescent="0.35">
      <c r="A11" s="9" t="s">
        <v>217</v>
      </c>
      <c r="B11" s="22">
        <v>2.9373691278334202</v>
      </c>
      <c r="C11" s="15">
        <v>3.4411974785955</v>
      </c>
      <c r="D11" s="15">
        <v>4.0334985105359902</v>
      </c>
      <c r="E11" s="15">
        <v>4.6989551571688297</v>
      </c>
      <c r="F11" s="15">
        <v>2.6918259861485798</v>
      </c>
      <c r="G11" s="15">
        <v>3.0867541772385301</v>
      </c>
      <c r="H11" s="15">
        <v>3.7057953093879501</v>
      </c>
      <c r="I11" s="15">
        <v>2.5851419639342299</v>
      </c>
      <c r="J11" s="28">
        <v>4.9084034662389202</v>
      </c>
      <c r="K11" s="15">
        <v>4.4654902128099296</v>
      </c>
      <c r="L11" s="15">
        <v>5.7212184366305596</v>
      </c>
      <c r="M11" s="28">
        <v>2.8320650708589201</v>
      </c>
      <c r="N11" s="15">
        <v>4.4391923412113101</v>
      </c>
      <c r="O11" s="15">
        <v>2.8802027643522101</v>
      </c>
      <c r="P11" s="15">
        <v>2.0375661219066301</v>
      </c>
      <c r="Q11" s="15">
        <v>2.7934553847302701</v>
      </c>
      <c r="R11" s="28">
        <v>2.4806542254161701</v>
      </c>
      <c r="S11" s="15">
        <v>1.7361565191433701</v>
      </c>
      <c r="T11" s="15">
        <v>4.3032331096349399</v>
      </c>
      <c r="U11" s="15">
        <v>2.5610134860265998</v>
      </c>
      <c r="V11" s="15">
        <v>1.68411393308883</v>
      </c>
      <c r="W11" s="15">
        <v>2.7060684039924601</v>
      </c>
      <c r="X11" s="28">
        <v>2.24622892055462</v>
      </c>
      <c r="Y11" s="15">
        <v>2.2667403370676098</v>
      </c>
      <c r="Z11" s="15">
        <v>1.7883329478967001</v>
      </c>
      <c r="AA11" s="15">
        <v>1.86746576058228</v>
      </c>
      <c r="AB11" s="15">
        <v>3.5019450493320199</v>
      </c>
      <c r="AC11" s="22">
        <v>2.0548819942787002</v>
      </c>
      <c r="AD11" s="30"/>
    </row>
    <row r="12" spans="1:30" x14ac:dyDescent="0.35">
      <c r="A12" s="9" t="s">
        <v>218</v>
      </c>
      <c r="B12" s="22">
        <v>1.08491258147811</v>
      </c>
      <c r="C12" s="15">
        <v>1.12226156781094</v>
      </c>
      <c r="D12" s="18" t="s">
        <v>73</v>
      </c>
      <c r="E12" s="15">
        <v>0.86436161234347497</v>
      </c>
      <c r="F12" s="18" t="s">
        <v>73</v>
      </c>
      <c r="G12" s="15">
        <v>1.23626772922801</v>
      </c>
      <c r="H12" s="15">
        <v>1.64041803260796</v>
      </c>
      <c r="I12" s="15">
        <v>1.03651069801707</v>
      </c>
      <c r="J12" s="28">
        <v>1.2801806577316699</v>
      </c>
      <c r="K12" s="15">
        <v>1.59788309472368</v>
      </c>
      <c r="L12" s="18" t="s">
        <v>73</v>
      </c>
      <c r="M12" s="28">
        <v>0.82726310238612799</v>
      </c>
      <c r="N12" s="15">
        <v>0.77232941213390305</v>
      </c>
      <c r="O12" s="15">
        <v>0.67172699505303501</v>
      </c>
      <c r="P12" s="15">
        <v>1.0166689691409201</v>
      </c>
      <c r="Q12" s="15">
        <v>0.75737419900894498</v>
      </c>
      <c r="R12" s="28">
        <v>0.98447386883433696</v>
      </c>
      <c r="S12" s="18" t="s">
        <v>73</v>
      </c>
      <c r="T12" s="15">
        <v>1.39859180282861</v>
      </c>
      <c r="U12" s="15">
        <v>1.1177669209815599</v>
      </c>
      <c r="V12" s="15">
        <v>0.73026847178196197</v>
      </c>
      <c r="W12" s="15">
        <v>1.26330398039381</v>
      </c>
      <c r="X12" s="28">
        <v>1.3667708520037101</v>
      </c>
      <c r="Y12" s="15">
        <v>1.07231046565911</v>
      </c>
      <c r="Z12" s="15">
        <v>1.0426868187136999</v>
      </c>
      <c r="AA12" s="15">
        <v>1.10865704275078</v>
      </c>
      <c r="AB12" s="15">
        <v>2.6730462610958599</v>
      </c>
      <c r="AC12" s="22">
        <v>1.3680957039114801</v>
      </c>
      <c r="AD12" s="30"/>
    </row>
    <row r="13" spans="1:30" x14ac:dyDescent="0.35">
      <c r="A13" s="9" t="s">
        <v>219</v>
      </c>
      <c r="B13" s="22">
        <v>2.0714048944577201</v>
      </c>
      <c r="C13" s="15">
        <v>1.8274598738618899</v>
      </c>
      <c r="D13" s="15">
        <v>1.67085923776774</v>
      </c>
      <c r="E13" s="15">
        <v>1.3082726558024</v>
      </c>
      <c r="F13" s="15">
        <v>1.2982344175109699</v>
      </c>
      <c r="G13" s="15">
        <v>1.6677027069782999</v>
      </c>
      <c r="H13" s="15">
        <v>3.0113590688468199</v>
      </c>
      <c r="I13" s="15">
        <v>1.5022670904484401</v>
      </c>
      <c r="J13" s="28">
        <v>1.92041615900241</v>
      </c>
      <c r="K13" s="15">
        <v>2.4700180525405799</v>
      </c>
      <c r="L13" s="18" t="s">
        <v>73</v>
      </c>
      <c r="M13" s="28">
        <v>1.7191208420978801</v>
      </c>
      <c r="N13" s="15">
        <v>1.8697464532212</v>
      </c>
      <c r="O13" s="15">
        <v>1.59298296155187</v>
      </c>
      <c r="P13" s="15">
        <v>1.62518794025055</v>
      </c>
      <c r="Q13" s="15">
        <v>1.91631918634026</v>
      </c>
      <c r="R13" s="28">
        <v>2.5691907704864998</v>
      </c>
      <c r="S13" s="15">
        <v>2.2188792782470301</v>
      </c>
      <c r="T13" s="15">
        <v>1.9721539335852001</v>
      </c>
      <c r="U13" s="15">
        <v>2.9564062600388801</v>
      </c>
      <c r="V13" s="15">
        <v>2.7002101773493701</v>
      </c>
      <c r="W13" s="15">
        <v>1.98509022580788</v>
      </c>
      <c r="X13" s="28">
        <v>2.33579615308218</v>
      </c>
      <c r="Y13" s="15">
        <v>2.7348160009738902</v>
      </c>
      <c r="Z13" s="15">
        <v>2.85763466587336</v>
      </c>
      <c r="AA13" s="15">
        <v>1.8156501540421599</v>
      </c>
      <c r="AB13" s="15">
        <v>2.6512494750833802</v>
      </c>
      <c r="AC13" s="22">
        <v>1.8944030060969399</v>
      </c>
      <c r="AD13" s="30"/>
    </row>
    <row r="14" spans="1:30" x14ac:dyDescent="0.35">
      <c r="A14" s="9" t="s">
        <v>220</v>
      </c>
      <c r="B14" s="22">
        <v>4.3841922039719003</v>
      </c>
      <c r="C14" s="15">
        <v>5.5347151361658096</v>
      </c>
      <c r="D14" s="15">
        <v>6.8920761348314503</v>
      </c>
      <c r="E14" s="15">
        <v>6.2885550751831296</v>
      </c>
      <c r="F14" s="15">
        <v>5.8342699786391004</v>
      </c>
      <c r="G14" s="15">
        <v>4.43044488161246</v>
      </c>
      <c r="H14" s="15">
        <v>5.9307969025107301</v>
      </c>
      <c r="I14" s="15">
        <v>4.3891411533232798</v>
      </c>
      <c r="J14" s="28">
        <v>4.4259022120331002</v>
      </c>
      <c r="K14" s="15">
        <v>4.5829415012910699</v>
      </c>
      <c r="L14" s="15">
        <v>4.1377105983021103</v>
      </c>
      <c r="M14" s="28">
        <v>4.5386710990181802</v>
      </c>
      <c r="N14" s="15">
        <v>5.6494641638957503</v>
      </c>
      <c r="O14" s="15">
        <v>4.1486233917047102</v>
      </c>
      <c r="P14" s="15">
        <v>4.51320248941866</v>
      </c>
      <c r="Q14" s="15">
        <v>4.1875565448689303</v>
      </c>
      <c r="R14" s="28">
        <v>3.8523962780740999</v>
      </c>
      <c r="S14" s="15">
        <v>2.9622616989190398</v>
      </c>
      <c r="T14" s="15">
        <v>4.5430383626263797</v>
      </c>
      <c r="U14" s="15">
        <v>4.1508717694438904</v>
      </c>
      <c r="V14" s="15">
        <v>3.4908930285269899</v>
      </c>
      <c r="W14" s="15">
        <v>4.0571793744296301</v>
      </c>
      <c r="X14" s="28">
        <v>3.7920021091734699</v>
      </c>
      <c r="Y14" s="15">
        <v>3.81970790590736</v>
      </c>
      <c r="Z14" s="15">
        <v>2.9627835580017701</v>
      </c>
      <c r="AA14" s="15">
        <v>3.26729735776581</v>
      </c>
      <c r="AB14" s="15">
        <v>5.0116428901599903</v>
      </c>
      <c r="AC14" s="22">
        <v>3.8217247023646599</v>
      </c>
      <c r="AD14" s="30"/>
    </row>
    <row r="15" spans="1:30" x14ac:dyDescent="0.35">
      <c r="A15" s="9" t="s">
        <v>221</v>
      </c>
      <c r="B15" s="22">
        <v>6.1267677042598097</v>
      </c>
      <c r="C15" s="15">
        <v>5.2604240603518502</v>
      </c>
      <c r="D15" s="15">
        <v>4.27726016796779</v>
      </c>
      <c r="E15" s="15">
        <v>5.3737685235139603</v>
      </c>
      <c r="F15" s="15">
        <v>4.9848830586416302</v>
      </c>
      <c r="G15" s="15">
        <v>4.7173151910681002</v>
      </c>
      <c r="H15" s="15">
        <v>7.00821692719936</v>
      </c>
      <c r="I15" s="15">
        <v>4.2238934972364</v>
      </c>
      <c r="J15" s="28">
        <v>6.5081028563277101</v>
      </c>
      <c r="K15" s="15">
        <v>6.4037149774414699</v>
      </c>
      <c r="L15" s="15">
        <v>6.6996709117635698</v>
      </c>
      <c r="M15" s="28">
        <v>8.2963470880712897</v>
      </c>
      <c r="N15" s="15">
        <v>11.1717625440553</v>
      </c>
      <c r="O15" s="15">
        <v>9.0487734197082403</v>
      </c>
      <c r="P15" s="15">
        <v>6.7879460327347099</v>
      </c>
      <c r="Q15" s="15">
        <v>7.5125695350462696</v>
      </c>
      <c r="R15" s="28">
        <v>5.9291589794602499</v>
      </c>
      <c r="S15" s="15">
        <v>4.9338574451166002</v>
      </c>
      <c r="T15" s="15">
        <v>6.0392838947604996</v>
      </c>
      <c r="U15" s="15">
        <v>8.0553114520720595</v>
      </c>
      <c r="V15" s="15">
        <v>3.9238246747514101</v>
      </c>
      <c r="W15" s="15">
        <v>3.6324264136266402</v>
      </c>
      <c r="X15" s="28">
        <v>5.1003401786701099</v>
      </c>
      <c r="Y15" s="15">
        <v>3.9586571972919402</v>
      </c>
      <c r="Z15" s="15">
        <v>5.5159633107430297</v>
      </c>
      <c r="AA15" s="15">
        <v>4.33009433123609</v>
      </c>
      <c r="AB15" s="15">
        <v>7.9171661972994301</v>
      </c>
      <c r="AC15" s="22">
        <v>5.3665118795635198</v>
      </c>
      <c r="AD15" s="30"/>
    </row>
    <row r="16" spans="1:30" x14ac:dyDescent="0.35">
      <c r="A16" s="9" t="s">
        <v>222</v>
      </c>
      <c r="B16" s="22">
        <v>0.40361937654808799</v>
      </c>
      <c r="C16" s="15">
        <v>0.34380460540949898</v>
      </c>
      <c r="D16" s="18" t="s">
        <v>73</v>
      </c>
      <c r="E16" s="18" t="s">
        <v>73</v>
      </c>
      <c r="F16" s="18" t="s">
        <v>73</v>
      </c>
      <c r="G16" s="18" t="s">
        <v>73</v>
      </c>
      <c r="H16" s="18" t="s">
        <v>73</v>
      </c>
      <c r="I16" s="18" t="s">
        <v>73</v>
      </c>
      <c r="J16" s="31" t="s">
        <v>73</v>
      </c>
      <c r="K16" s="18" t="s">
        <v>73</v>
      </c>
      <c r="L16" s="18" t="s">
        <v>73</v>
      </c>
      <c r="M16" s="28">
        <v>0.39201245976104199</v>
      </c>
      <c r="N16" s="18" t="s">
        <v>73</v>
      </c>
      <c r="O16" s="15">
        <v>0.43852873437350698</v>
      </c>
      <c r="P16" s="18" t="s">
        <v>73</v>
      </c>
      <c r="Q16" s="18" t="s">
        <v>73</v>
      </c>
      <c r="R16" s="28">
        <v>0.49896642883387599</v>
      </c>
      <c r="S16" s="18" t="s">
        <v>73</v>
      </c>
      <c r="T16" s="18" t="s">
        <v>73</v>
      </c>
      <c r="U16" s="15">
        <v>0.67448896235742495</v>
      </c>
      <c r="V16" s="18" t="s">
        <v>73</v>
      </c>
      <c r="W16" s="18" t="s">
        <v>73</v>
      </c>
      <c r="X16" s="28">
        <v>0.35685969299762899</v>
      </c>
      <c r="Y16" s="15">
        <v>0.287303028705298</v>
      </c>
      <c r="Z16" s="18" t="s">
        <v>73</v>
      </c>
      <c r="AA16" s="18" t="s">
        <v>73</v>
      </c>
      <c r="AB16" s="18" t="s">
        <v>73</v>
      </c>
      <c r="AC16" s="22">
        <v>0.39289479098042301</v>
      </c>
      <c r="AD16" s="30"/>
    </row>
    <row r="17" spans="1:30" x14ac:dyDescent="0.35">
      <c r="A17" s="9" t="s">
        <v>223</v>
      </c>
      <c r="B17" s="22">
        <v>3.8286353927064298</v>
      </c>
      <c r="C17" s="15">
        <v>3.93736499837985</v>
      </c>
      <c r="D17" s="15">
        <v>3.9168691201813699</v>
      </c>
      <c r="E17" s="15">
        <v>4.13705793183499</v>
      </c>
      <c r="F17" s="15">
        <v>4.7442665254852097</v>
      </c>
      <c r="G17" s="15">
        <v>4.1525682171918898</v>
      </c>
      <c r="H17" s="15">
        <v>3.8105340592302199</v>
      </c>
      <c r="I17" s="15">
        <v>3.10606016280946</v>
      </c>
      <c r="J17" s="28">
        <v>4.2999018766859098</v>
      </c>
      <c r="K17" s="15">
        <v>4.0594083354731101</v>
      </c>
      <c r="L17" s="15">
        <v>4.7412450721466497</v>
      </c>
      <c r="M17" s="28">
        <v>4.0806950105366502</v>
      </c>
      <c r="N17" s="15">
        <v>4.0478681376302204</v>
      </c>
      <c r="O17" s="15">
        <v>4.4652225857944199</v>
      </c>
      <c r="P17" s="15">
        <v>3.5313049560844099</v>
      </c>
      <c r="Q17" s="15">
        <v>4.5243874757753604</v>
      </c>
      <c r="R17" s="28">
        <v>3.6204339220487398</v>
      </c>
      <c r="S17" s="15">
        <v>3.0135300155496698</v>
      </c>
      <c r="T17" s="15">
        <v>3.2021603186000198</v>
      </c>
      <c r="U17" s="15">
        <v>4.48149334942139</v>
      </c>
      <c r="V17" s="15">
        <v>3.0951276254648401</v>
      </c>
      <c r="W17" s="15">
        <v>3.1237147856564902</v>
      </c>
      <c r="X17" s="28">
        <v>3.5305722204890402</v>
      </c>
      <c r="Y17" s="15">
        <v>3.2799138852430101</v>
      </c>
      <c r="Z17" s="15">
        <v>2.3222514677022699</v>
      </c>
      <c r="AA17" s="15">
        <v>3.6698104596047401</v>
      </c>
      <c r="AB17" s="15">
        <v>3.8918180735768302</v>
      </c>
      <c r="AC17" s="22">
        <v>3.9793440874042099</v>
      </c>
      <c r="AD17" s="30"/>
    </row>
    <row r="18" spans="1:30" x14ac:dyDescent="0.35">
      <c r="A18" s="9" t="s">
        <v>224</v>
      </c>
      <c r="B18" s="22">
        <v>10.915436754923</v>
      </c>
      <c r="C18" s="15">
        <v>11.3506208995398</v>
      </c>
      <c r="D18" s="15">
        <v>10.1179115006369</v>
      </c>
      <c r="E18" s="15">
        <v>9.4244186713025293</v>
      </c>
      <c r="F18" s="15">
        <v>11.9211166305773</v>
      </c>
      <c r="G18" s="15">
        <v>11.891629878692401</v>
      </c>
      <c r="H18" s="15">
        <v>13.0552160397986</v>
      </c>
      <c r="I18" s="15">
        <v>10.751837329788501</v>
      </c>
      <c r="J18" s="28">
        <v>10.0987484201558</v>
      </c>
      <c r="K18" s="15">
        <v>9.8388305656719002</v>
      </c>
      <c r="L18" s="15">
        <v>10.5757382631125</v>
      </c>
      <c r="M18" s="28">
        <v>10.9677886659719</v>
      </c>
      <c r="N18" s="15">
        <v>11.075245431955</v>
      </c>
      <c r="O18" s="15">
        <v>9.8036874695669898</v>
      </c>
      <c r="P18" s="15">
        <v>10.6527980302934</v>
      </c>
      <c r="Q18" s="15">
        <v>12.9055534644646</v>
      </c>
      <c r="R18" s="28">
        <v>10.846686190273299</v>
      </c>
      <c r="S18" s="15">
        <v>11.5226340605451</v>
      </c>
      <c r="T18" s="15">
        <v>12.363004526251199</v>
      </c>
      <c r="U18" s="15">
        <v>9.9590021586286603</v>
      </c>
      <c r="V18" s="15">
        <v>10.6270613919461</v>
      </c>
      <c r="W18" s="15">
        <v>11.788049853939</v>
      </c>
      <c r="X18" s="28">
        <v>11.7798346899074</v>
      </c>
      <c r="Y18" s="15">
        <v>11.9785077072238</v>
      </c>
      <c r="Z18" s="15">
        <v>9.3768944799558192</v>
      </c>
      <c r="AA18" s="15">
        <v>12.080110656074501</v>
      </c>
      <c r="AB18" s="15">
        <v>12.067177572076799</v>
      </c>
      <c r="AC18" s="22">
        <v>12.1155461711949</v>
      </c>
      <c r="AD18" s="30"/>
    </row>
    <row r="19" spans="1:30" x14ac:dyDescent="0.35">
      <c r="A19" s="9" t="s">
        <v>225</v>
      </c>
      <c r="B19" s="22">
        <v>4.9115167681525396</v>
      </c>
      <c r="C19" s="15">
        <v>5.0732424671251701</v>
      </c>
      <c r="D19" s="15">
        <v>4.52096077133195</v>
      </c>
      <c r="E19" s="15">
        <v>3.6642801240667202</v>
      </c>
      <c r="F19" s="15">
        <v>4.5992577413892803</v>
      </c>
      <c r="G19" s="15">
        <v>4.9327164736182301</v>
      </c>
      <c r="H19" s="15">
        <v>7.1570798622412797</v>
      </c>
      <c r="I19" s="15">
        <v>4.6057947477344303</v>
      </c>
      <c r="J19" s="28">
        <v>3.9950403474936498</v>
      </c>
      <c r="K19" s="15">
        <v>4.1049456350411999</v>
      </c>
      <c r="L19" s="15">
        <v>3.79334698575239</v>
      </c>
      <c r="M19" s="28">
        <v>4.8009034006615199</v>
      </c>
      <c r="N19" s="15">
        <v>4.3481480708508604</v>
      </c>
      <c r="O19" s="15">
        <v>4.1610479326508196</v>
      </c>
      <c r="P19" s="15">
        <v>4.5767600382809599</v>
      </c>
      <c r="Q19" s="15">
        <v>6.3637954972136201</v>
      </c>
      <c r="R19" s="28">
        <v>4.9590421060653602</v>
      </c>
      <c r="S19" s="15">
        <v>3.7233449838928698</v>
      </c>
      <c r="T19" s="15">
        <v>4.9074941849206901</v>
      </c>
      <c r="U19" s="15">
        <v>5.7919344707315696</v>
      </c>
      <c r="V19" s="15">
        <v>4.2016102140134999</v>
      </c>
      <c r="W19" s="15">
        <v>6.2817344221079896</v>
      </c>
      <c r="X19" s="28">
        <v>5.1084241547414502</v>
      </c>
      <c r="Y19" s="15">
        <v>4.2973994627427601</v>
      </c>
      <c r="Z19" s="15">
        <v>5.5583859012393804</v>
      </c>
      <c r="AA19" s="15">
        <v>4.6739939507580104</v>
      </c>
      <c r="AB19" s="15">
        <v>5.9678970641701099</v>
      </c>
      <c r="AC19" s="22">
        <v>5.6752671808377304</v>
      </c>
      <c r="AD19" s="30"/>
    </row>
    <row r="20" spans="1:30" x14ac:dyDescent="0.35">
      <c r="A20" s="9" t="s">
        <v>226</v>
      </c>
      <c r="B20" s="22">
        <v>0.85494288457628098</v>
      </c>
      <c r="C20" s="15">
        <v>0.90923940022852801</v>
      </c>
      <c r="D20" s="18" t="s">
        <v>73</v>
      </c>
      <c r="E20" s="18" t="s">
        <v>73</v>
      </c>
      <c r="F20" s="18" t="s">
        <v>73</v>
      </c>
      <c r="G20" s="15">
        <v>0.78106118416116899</v>
      </c>
      <c r="H20" s="15">
        <v>1.33137695507791</v>
      </c>
      <c r="I20" s="15">
        <v>1.53549241058675</v>
      </c>
      <c r="J20" s="28">
        <v>1.0545160980839801</v>
      </c>
      <c r="K20" s="15">
        <v>1.0413150764686501</v>
      </c>
      <c r="L20" s="18" t="s">
        <v>73</v>
      </c>
      <c r="M20" s="28">
        <v>0.73649025128619705</v>
      </c>
      <c r="N20" s="15">
        <v>0.65151750815201803</v>
      </c>
      <c r="O20" s="15">
        <v>0.70520493860313904</v>
      </c>
      <c r="P20" s="15">
        <v>0.833447234416689</v>
      </c>
      <c r="Q20" s="15">
        <v>0.684269798326685</v>
      </c>
      <c r="R20" s="28">
        <v>0.91942726820736598</v>
      </c>
      <c r="S20" s="18" t="s">
        <v>73</v>
      </c>
      <c r="T20" s="15">
        <v>0.92154979661983005</v>
      </c>
      <c r="U20" s="15">
        <v>1.0862512715238799</v>
      </c>
      <c r="V20" s="15">
        <v>1.0201072473945501</v>
      </c>
      <c r="W20" s="18" t="s">
        <v>73</v>
      </c>
      <c r="X20" s="28">
        <v>0.78527079697068902</v>
      </c>
      <c r="Y20" s="15">
        <v>0.65058411526679905</v>
      </c>
      <c r="Z20" s="18" t="s">
        <v>73</v>
      </c>
      <c r="AA20" s="15">
        <v>0.83315170962177099</v>
      </c>
      <c r="AB20" s="15">
        <v>0.93120276775241495</v>
      </c>
      <c r="AC20" s="22">
        <v>0.90786423858054599</v>
      </c>
      <c r="AD20" s="30"/>
    </row>
    <row r="21" spans="1:30" x14ac:dyDescent="0.35">
      <c r="A21" s="9" t="s">
        <v>227</v>
      </c>
      <c r="B21" s="22">
        <v>2.55943123551581</v>
      </c>
      <c r="C21" s="15">
        <v>2.9218970663658901</v>
      </c>
      <c r="D21" s="15">
        <v>2.0923150335199701</v>
      </c>
      <c r="E21" s="15">
        <v>5.9791180339364001</v>
      </c>
      <c r="F21" s="15">
        <v>2.1853674723330601</v>
      </c>
      <c r="G21" s="15">
        <v>4.4766405995077996</v>
      </c>
      <c r="H21" s="15">
        <v>2.0024601237676101</v>
      </c>
      <c r="I21" s="15">
        <v>0.981819344282159</v>
      </c>
      <c r="J21" s="28">
        <v>5.7535376242173504</v>
      </c>
      <c r="K21" s="15">
        <v>5.1214556042935202</v>
      </c>
      <c r="L21" s="15">
        <v>6.91350681532181</v>
      </c>
      <c r="M21" s="28">
        <v>2.5340038644260101</v>
      </c>
      <c r="N21" s="15">
        <v>4.1663101731395997</v>
      </c>
      <c r="O21" s="15">
        <v>2.84427294119457</v>
      </c>
      <c r="P21" s="15">
        <v>2.2795966323135799</v>
      </c>
      <c r="Q21" s="15">
        <v>1.23951698630969</v>
      </c>
      <c r="R21" s="28">
        <v>2.1614087735466101</v>
      </c>
      <c r="S21" s="15">
        <v>1.3339039926497001</v>
      </c>
      <c r="T21" s="15">
        <v>2.8986076621714498</v>
      </c>
      <c r="U21" s="15">
        <v>3.0612710237702401</v>
      </c>
      <c r="V21" s="15">
        <v>1.0843595606009799</v>
      </c>
      <c r="W21" s="15">
        <v>1.45659267838752</v>
      </c>
      <c r="X21" s="28">
        <v>1.8843180766645899</v>
      </c>
      <c r="Y21" s="15">
        <v>1.66666848990183</v>
      </c>
      <c r="Z21" s="15">
        <v>0.92251883165270698</v>
      </c>
      <c r="AA21" s="15">
        <v>1.87216675393412</v>
      </c>
      <c r="AB21" s="15">
        <v>3.8227426828947699</v>
      </c>
      <c r="AC21" s="22">
        <v>1.6131953616364001</v>
      </c>
      <c r="AD21" s="30"/>
    </row>
    <row r="22" spans="1:30" x14ac:dyDescent="0.35">
      <c r="A22" s="9" t="s">
        <v>228</v>
      </c>
      <c r="B22" s="22">
        <v>1.0363360376879001</v>
      </c>
      <c r="C22" s="15">
        <v>1.1209733614060799</v>
      </c>
      <c r="D22" s="15">
        <v>1.4864975510015701</v>
      </c>
      <c r="E22" s="15">
        <v>1.47009896376076</v>
      </c>
      <c r="F22" s="18" t="s">
        <v>73</v>
      </c>
      <c r="G22" s="15">
        <v>1.0893490751845101</v>
      </c>
      <c r="H22" s="15">
        <v>1.0415224633164499</v>
      </c>
      <c r="I22" s="15">
        <v>1.09141885827611</v>
      </c>
      <c r="J22" s="28">
        <v>0.89222157957197001</v>
      </c>
      <c r="K22" s="15">
        <v>0.933451188234656</v>
      </c>
      <c r="L22" s="18" t="s">
        <v>73</v>
      </c>
      <c r="M22" s="28">
        <v>0.97575428546424103</v>
      </c>
      <c r="N22" s="15">
        <v>1.2130097723976401</v>
      </c>
      <c r="O22" s="15">
        <v>0.95580138791602698</v>
      </c>
      <c r="P22" s="15">
        <v>0.86426334938368898</v>
      </c>
      <c r="Q22" s="15">
        <v>0.99530847223175101</v>
      </c>
      <c r="R22" s="28">
        <v>0.92598634466322105</v>
      </c>
      <c r="S22" s="15">
        <v>1.0212081010294201</v>
      </c>
      <c r="T22" s="15">
        <v>0.86068767849426198</v>
      </c>
      <c r="U22" s="15">
        <v>0.76152050954205197</v>
      </c>
      <c r="V22" s="15">
        <v>1.0616139819666299</v>
      </c>
      <c r="W22" s="15">
        <v>1.28344937859956</v>
      </c>
      <c r="X22" s="28">
        <v>1.1089193855261701</v>
      </c>
      <c r="Y22" s="15">
        <v>1.0308520603251601</v>
      </c>
      <c r="Z22" s="15">
        <v>1.3890270885712801</v>
      </c>
      <c r="AA22" s="15">
        <v>1.40826289014624</v>
      </c>
      <c r="AB22" s="15">
        <v>1.03346086655914</v>
      </c>
      <c r="AC22" s="22">
        <v>0.95509273189659205</v>
      </c>
      <c r="AD22" s="30"/>
    </row>
    <row r="23" spans="1:30" x14ac:dyDescent="0.35">
      <c r="A23" s="9" t="s">
        <v>229</v>
      </c>
      <c r="B23" s="22">
        <v>5.5703404785507198</v>
      </c>
      <c r="C23" s="15">
        <v>5.56155929793802</v>
      </c>
      <c r="D23" s="15">
        <v>4.5835015694055699</v>
      </c>
      <c r="E23" s="15">
        <v>4.1154989523257601</v>
      </c>
      <c r="F23" s="15">
        <v>7.3150200125086604</v>
      </c>
      <c r="G23" s="15">
        <v>4.9279275882583597</v>
      </c>
      <c r="H23" s="15">
        <v>6.9759480116345198</v>
      </c>
      <c r="I23" s="15">
        <v>4.79853727055949</v>
      </c>
      <c r="J23" s="28">
        <v>5.26716387835737</v>
      </c>
      <c r="K23" s="15">
        <v>5.1628272891109903</v>
      </c>
      <c r="L23" s="15">
        <v>5.4586378092964498</v>
      </c>
      <c r="M23" s="28">
        <v>6.0201998618334303</v>
      </c>
      <c r="N23" s="15">
        <v>5.21837639716715</v>
      </c>
      <c r="O23" s="15">
        <v>5.8274403139583297</v>
      </c>
      <c r="P23" s="15">
        <v>6.3302657022907196</v>
      </c>
      <c r="Q23" s="15">
        <v>6.4005001125665597</v>
      </c>
      <c r="R23" s="28">
        <v>5.68951964310211</v>
      </c>
      <c r="S23" s="15">
        <v>6.11227943995166</v>
      </c>
      <c r="T23" s="15">
        <v>7.0115717715115</v>
      </c>
      <c r="U23" s="15">
        <v>5.23437672077287</v>
      </c>
      <c r="V23" s="15">
        <v>5.2821286796948899</v>
      </c>
      <c r="W23" s="15">
        <v>5.8869010987651498</v>
      </c>
      <c r="X23" s="28">
        <v>5.6011330313762198</v>
      </c>
      <c r="Y23" s="15">
        <v>5.9454167196232497</v>
      </c>
      <c r="Z23" s="15">
        <v>4.3816297279602203</v>
      </c>
      <c r="AA23" s="15">
        <v>6.0904831637757004</v>
      </c>
      <c r="AB23" s="15">
        <v>5.1050832658527501</v>
      </c>
      <c r="AC23" s="22">
        <v>5.6032826149105404</v>
      </c>
      <c r="AD23" s="30"/>
    </row>
    <row r="24" spans="1:30" x14ac:dyDescent="0.35">
      <c r="A24" s="9" t="s">
        <v>230</v>
      </c>
      <c r="B24" s="22">
        <v>22.940609912452601</v>
      </c>
      <c r="C24" s="15">
        <v>23.611140736956798</v>
      </c>
      <c r="D24" s="15">
        <v>25.5770172538098</v>
      </c>
      <c r="E24" s="15">
        <v>26.070515162084501</v>
      </c>
      <c r="F24" s="15">
        <v>20.789355592517101</v>
      </c>
      <c r="G24" s="15">
        <v>24.321299101046598</v>
      </c>
      <c r="H24" s="15">
        <v>24.1293562539847</v>
      </c>
      <c r="I24" s="15">
        <v>21.4336880223434</v>
      </c>
      <c r="J24" s="28">
        <v>24.7413522012078</v>
      </c>
      <c r="K24" s="15">
        <v>23.954744782928</v>
      </c>
      <c r="L24" s="15">
        <v>26.184899623753999</v>
      </c>
      <c r="M24" s="28">
        <v>24.233381867303802</v>
      </c>
      <c r="N24" s="15">
        <v>23.988805071460298</v>
      </c>
      <c r="O24" s="15">
        <v>24.719469903006601</v>
      </c>
      <c r="P24" s="15">
        <v>21.453008296466599</v>
      </c>
      <c r="Q24" s="15">
        <v>28.4246063266968</v>
      </c>
      <c r="R24" s="28">
        <v>22.879717459576799</v>
      </c>
      <c r="S24" s="15">
        <v>22.3137879253694</v>
      </c>
      <c r="T24" s="15">
        <v>24.676647169291599</v>
      </c>
      <c r="U24" s="15">
        <v>23.357380622428199</v>
      </c>
      <c r="V24" s="15">
        <v>21.2600869854788</v>
      </c>
      <c r="W24" s="15">
        <v>23.804762004770001</v>
      </c>
      <c r="X24" s="28">
        <v>21.1857994337552</v>
      </c>
      <c r="Y24" s="15">
        <v>20.518349473963699</v>
      </c>
      <c r="Z24" s="15">
        <v>18.909435881413899</v>
      </c>
      <c r="AA24" s="15">
        <v>20.824217602863399</v>
      </c>
      <c r="AB24" s="15">
        <v>24.646258895863099</v>
      </c>
      <c r="AC24" s="22">
        <v>21.383293808583598</v>
      </c>
      <c r="AD24" s="30"/>
    </row>
    <row r="25" spans="1:30" x14ac:dyDescent="0.35">
      <c r="A25" s="9" t="s">
        <v>231</v>
      </c>
      <c r="B25" s="22">
        <v>0.40052593877834902</v>
      </c>
      <c r="C25" s="15">
        <v>0.36737186150794798</v>
      </c>
      <c r="D25" s="18" t="s">
        <v>73</v>
      </c>
      <c r="E25" s="18" t="s">
        <v>73</v>
      </c>
      <c r="F25" s="18" t="s">
        <v>73</v>
      </c>
      <c r="G25" s="18" t="s">
        <v>73</v>
      </c>
      <c r="H25" s="18" t="s">
        <v>73</v>
      </c>
      <c r="I25" s="18" t="s">
        <v>73</v>
      </c>
      <c r="J25" s="31" t="s">
        <v>73</v>
      </c>
      <c r="K25" s="18" t="s">
        <v>73</v>
      </c>
      <c r="L25" s="18" t="s">
        <v>73</v>
      </c>
      <c r="M25" s="28">
        <v>0.36467915110829402</v>
      </c>
      <c r="N25" s="18" t="s">
        <v>73</v>
      </c>
      <c r="O25" s="15">
        <v>0.41951295330065702</v>
      </c>
      <c r="P25" s="18" t="s">
        <v>73</v>
      </c>
      <c r="Q25" s="18" t="s">
        <v>73</v>
      </c>
      <c r="R25" s="28">
        <v>0.46026920230754598</v>
      </c>
      <c r="S25" s="18" t="s">
        <v>73</v>
      </c>
      <c r="T25" s="18" t="s">
        <v>73</v>
      </c>
      <c r="U25" s="15">
        <v>0.602207983633959</v>
      </c>
      <c r="V25" s="15">
        <v>0.46621153207379701</v>
      </c>
      <c r="W25" s="18" t="s">
        <v>73</v>
      </c>
      <c r="X25" s="28">
        <v>0.40085800477216499</v>
      </c>
      <c r="Y25" s="15">
        <v>0.279877969388099</v>
      </c>
      <c r="Z25" s="18" t="s">
        <v>73</v>
      </c>
      <c r="AA25" s="18" t="s">
        <v>73</v>
      </c>
      <c r="AB25" s="15">
        <v>0.707733261818146</v>
      </c>
      <c r="AC25" s="24" t="s">
        <v>73</v>
      </c>
      <c r="AD25" s="30"/>
    </row>
    <row r="26" spans="1:30" x14ac:dyDescent="0.35">
      <c r="A26" s="9" t="s">
        <v>232</v>
      </c>
      <c r="B26" s="22">
        <v>3.6371770846970901</v>
      </c>
      <c r="C26" s="15">
        <v>3.9983490910124799</v>
      </c>
      <c r="D26" s="15">
        <v>4.25070956498522</v>
      </c>
      <c r="E26" s="15">
        <v>3.85975710398845</v>
      </c>
      <c r="F26" s="15">
        <v>4.8881215152499102</v>
      </c>
      <c r="G26" s="15">
        <v>3.9433262209161799</v>
      </c>
      <c r="H26" s="15">
        <v>4.1566426668515497</v>
      </c>
      <c r="I26" s="15">
        <v>3.1521835625837098</v>
      </c>
      <c r="J26" s="28">
        <v>4.0428418697183401</v>
      </c>
      <c r="K26" s="15">
        <v>4.23878251612624</v>
      </c>
      <c r="L26" s="15">
        <v>3.68326019209738</v>
      </c>
      <c r="M26" s="28">
        <v>3.7720087784054299</v>
      </c>
      <c r="N26" s="15">
        <v>4.1382765616401302</v>
      </c>
      <c r="O26" s="15">
        <v>3.8982218986916299</v>
      </c>
      <c r="P26" s="15">
        <v>3.48545770432216</v>
      </c>
      <c r="Q26" s="15">
        <v>3.78991410232477</v>
      </c>
      <c r="R26" s="28">
        <v>3.40620763713348</v>
      </c>
      <c r="S26" s="15">
        <v>3.1262086692991198</v>
      </c>
      <c r="T26" s="15">
        <v>4.5559635939019696</v>
      </c>
      <c r="U26" s="15">
        <v>3.3227096182971598</v>
      </c>
      <c r="V26" s="15">
        <v>3.229965623669</v>
      </c>
      <c r="W26" s="15">
        <v>2.5043409066114202</v>
      </c>
      <c r="X26" s="28">
        <v>3.3441145352004802</v>
      </c>
      <c r="Y26" s="15">
        <v>3.01066780401097</v>
      </c>
      <c r="Z26" s="15">
        <v>2.71428925602474</v>
      </c>
      <c r="AA26" s="15">
        <v>4.0238253110928799</v>
      </c>
      <c r="AB26" s="15">
        <v>4.2301977968251903</v>
      </c>
      <c r="AC26" s="22">
        <v>3.14147324353159</v>
      </c>
      <c r="AD26" s="30"/>
    </row>
    <row r="27" spans="1:30" x14ac:dyDescent="0.35">
      <c r="A27" s="9" t="s">
        <v>233</v>
      </c>
      <c r="B27" s="22">
        <v>7.9378004050992903</v>
      </c>
      <c r="C27" s="15">
        <v>8.2677713687195098</v>
      </c>
      <c r="D27" s="15">
        <v>9.7607156624098792</v>
      </c>
      <c r="E27" s="15">
        <v>7.5555581899580204</v>
      </c>
      <c r="F27" s="15">
        <v>7.5609277908368204</v>
      </c>
      <c r="G27" s="15">
        <v>7.9762183376336502</v>
      </c>
      <c r="H27" s="15">
        <v>8.7302819205632698</v>
      </c>
      <c r="I27" s="15">
        <v>8.4062748098700002</v>
      </c>
      <c r="J27" s="28">
        <v>7.6224000947695902</v>
      </c>
      <c r="K27" s="15">
        <v>7.9386444909094402</v>
      </c>
      <c r="L27" s="15">
        <v>7.0420422538269296</v>
      </c>
      <c r="M27" s="28">
        <v>7.5579949097710903</v>
      </c>
      <c r="N27" s="15">
        <v>7.1612369092497499</v>
      </c>
      <c r="O27" s="15">
        <v>6.6802375555288904</v>
      </c>
      <c r="P27" s="15">
        <v>7.6861230820218998</v>
      </c>
      <c r="Q27" s="15">
        <v>8.7970219155104097</v>
      </c>
      <c r="R27" s="28">
        <v>8.4663618272654801</v>
      </c>
      <c r="S27" s="15">
        <v>9.0148768739205298</v>
      </c>
      <c r="T27" s="15">
        <v>11.5530837930043</v>
      </c>
      <c r="U27" s="15">
        <v>8.1677746445677606</v>
      </c>
      <c r="V27" s="15">
        <v>6.9366667945894296</v>
      </c>
      <c r="W27" s="15">
        <v>7.7928294700429896</v>
      </c>
      <c r="X27" s="28">
        <v>7.9051960321757697</v>
      </c>
      <c r="Y27" s="15">
        <v>7.1953295278556499</v>
      </c>
      <c r="Z27" s="15">
        <v>6.9660543949865303</v>
      </c>
      <c r="AA27" s="15">
        <v>7.60162961601422</v>
      </c>
      <c r="AB27" s="15">
        <v>9.0280398274887599</v>
      </c>
      <c r="AC27" s="22">
        <v>8.6625330279502606</v>
      </c>
      <c r="AD27" s="30"/>
    </row>
    <row r="28" spans="1:30" x14ac:dyDescent="0.35">
      <c r="A28" s="9" t="s">
        <v>234</v>
      </c>
      <c r="B28" s="22">
        <v>4.3991788642041403</v>
      </c>
      <c r="C28" s="15">
        <v>4.6365053877036901</v>
      </c>
      <c r="D28" s="15">
        <v>5.4566823881685496</v>
      </c>
      <c r="E28" s="15">
        <v>4.75495457538827</v>
      </c>
      <c r="F28" s="15">
        <v>3.9213497341542101</v>
      </c>
      <c r="G28" s="15">
        <v>4.7556009316125998</v>
      </c>
      <c r="H28" s="15">
        <v>4.9358525604506802</v>
      </c>
      <c r="I28" s="15">
        <v>4.2261356691282197</v>
      </c>
      <c r="J28" s="28">
        <v>7.7996742158654904</v>
      </c>
      <c r="K28" s="15">
        <v>8.0289973574591897</v>
      </c>
      <c r="L28" s="15">
        <v>7.3788304476974904</v>
      </c>
      <c r="M28" s="28">
        <v>4.1892384964413303</v>
      </c>
      <c r="N28" s="15">
        <v>5.8365318478757802</v>
      </c>
      <c r="O28" s="15">
        <v>4.1307816492107596</v>
      </c>
      <c r="P28" s="15">
        <v>3.3026655629962498</v>
      </c>
      <c r="Q28" s="15">
        <v>4.4086755216562796</v>
      </c>
      <c r="R28" s="28">
        <v>4.1315410487350599</v>
      </c>
      <c r="S28" s="15">
        <v>4.1102360404330396</v>
      </c>
      <c r="T28" s="15">
        <v>6.0621194409792896</v>
      </c>
      <c r="U28" s="15">
        <v>3.6985294449175901</v>
      </c>
      <c r="V28" s="15">
        <v>3.7611787516562001</v>
      </c>
      <c r="W28" s="15">
        <v>3.6216122867999001</v>
      </c>
      <c r="X28" s="28">
        <v>3.96671488102132</v>
      </c>
      <c r="Y28" s="15">
        <v>4.1941273155123602</v>
      </c>
      <c r="Z28" s="15">
        <v>3.11663023123204</v>
      </c>
      <c r="AA28" s="15">
        <v>3.8767987460811399</v>
      </c>
      <c r="AB28" s="15">
        <v>6.3184017785598199</v>
      </c>
      <c r="AC28" s="22">
        <v>3.0547523091035602</v>
      </c>
      <c r="AD28" s="30"/>
    </row>
    <row r="29" spans="1:30" x14ac:dyDescent="0.35">
      <c r="A29" s="9" t="s">
        <v>235</v>
      </c>
      <c r="B29" s="22">
        <v>0.60444325089101603</v>
      </c>
      <c r="C29" s="15">
        <v>0.48673817295016097</v>
      </c>
      <c r="D29" s="18" t="s">
        <v>73</v>
      </c>
      <c r="E29" s="18" t="s">
        <v>73</v>
      </c>
      <c r="F29" s="18" t="s">
        <v>73</v>
      </c>
      <c r="G29" s="18" t="s">
        <v>73</v>
      </c>
      <c r="H29" s="15">
        <v>0.79504880506579101</v>
      </c>
      <c r="I29" s="18" t="s">
        <v>73</v>
      </c>
      <c r="J29" s="31" t="s">
        <v>73</v>
      </c>
      <c r="K29" s="18" t="s">
        <v>73</v>
      </c>
      <c r="L29" s="18" t="s">
        <v>73</v>
      </c>
      <c r="M29" s="28">
        <v>0.47065422944235602</v>
      </c>
      <c r="N29" s="18" t="s">
        <v>73</v>
      </c>
      <c r="O29" s="15">
        <v>0.56424687593223899</v>
      </c>
      <c r="P29" s="15">
        <v>0.50518475844751998</v>
      </c>
      <c r="Q29" s="18" t="s">
        <v>73</v>
      </c>
      <c r="R29" s="28">
        <v>0.83403405185083002</v>
      </c>
      <c r="S29" s="18" t="s">
        <v>73</v>
      </c>
      <c r="T29" s="15">
        <v>1.0227890036292</v>
      </c>
      <c r="U29" s="15">
        <v>0.92908213930830297</v>
      </c>
      <c r="V29" s="15">
        <v>0.79859083219961502</v>
      </c>
      <c r="W29" s="18" t="s">
        <v>73</v>
      </c>
      <c r="X29" s="28">
        <v>0.62967145828952997</v>
      </c>
      <c r="Y29" s="15">
        <v>0.503030955814465</v>
      </c>
      <c r="Z29" s="18" t="s">
        <v>73</v>
      </c>
      <c r="AA29" s="15">
        <v>0.75172865415178303</v>
      </c>
      <c r="AB29" s="15">
        <v>0.95955547756653103</v>
      </c>
      <c r="AC29" s="22">
        <v>0.67439531551208698</v>
      </c>
      <c r="AD29" s="30"/>
    </row>
    <row r="30" spans="1:30" x14ac:dyDescent="0.35">
      <c r="A30" s="9" t="s">
        <v>236</v>
      </c>
      <c r="B30" s="22">
        <v>2.9308780981006999</v>
      </c>
      <c r="C30" s="15">
        <v>2.5753825718383401</v>
      </c>
      <c r="D30" s="15">
        <v>2.00127475421034</v>
      </c>
      <c r="E30" s="15">
        <v>2.0376774565348499</v>
      </c>
      <c r="F30" s="15">
        <v>2.4338636818799202</v>
      </c>
      <c r="G30" s="15">
        <v>2.0603620603317401</v>
      </c>
      <c r="H30" s="15">
        <v>3.61695762192935</v>
      </c>
      <c r="I30" s="15">
        <v>2.63606091762979</v>
      </c>
      <c r="J30" s="28">
        <v>3.2278032365237799</v>
      </c>
      <c r="K30" s="15">
        <v>3.6086553308303801</v>
      </c>
      <c r="L30" s="15">
        <v>2.5288801824927298</v>
      </c>
      <c r="M30" s="28">
        <v>3.6870288411453802</v>
      </c>
      <c r="N30" s="15">
        <v>2.08275495203022</v>
      </c>
      <c r="O30" s="15">
        <v>4.4480297089964402</v>
      </c>
      <c r="P30" s="15">
        <v>3.7448780243419999</v>
      </c>
      <c r="Q30" s="15">
        <v>3.9042421178214402</v>
      </c>
      <c r="R30" s="28">
        <v>2.88452312886823</v>
      </c>
      <c r="S30" s="15">
        <v>3.1556459224747999</v>
      </c>
      <c r="T30" s="15">
        <v>2.6594183513827501</v>
      </c>
      <c r="U30" s="15">
        <v>3.1092432194717898</v>
      </c>
      <c r="V30" s="15">
        <v>2.5892506365803398</v>
      </c>
      <c r="W30" s="15">
        <v>2.6522464631581602</v>
      </c>
      <c r="X30" s="28">
        <v>2.57601474274436</v>
      </c>
      <c r="Y30" s="15">
        <v>1.6243695692853199</v>
      </c>
      <c r="Z30" s="15">
        <v>3.2251000696332799</v>
      </c>
      <c r="AA30" s="15">
        <v>3.07897628486471</v>
      </c>
      <c r="AB30" s="15">
        <v>1.8796935789849301</v>
      </c>
      <c r="AC30" s="22">
        <v>3.3626914340326</v>
      </c>
      <c r="AD30" s="30"/>
    </row>
    <row r="31" spans="1:30" x14ac:dyDescent="0.35">
      <c r="A31" s="9" t="s">
        <v>237</v>
      </c>
      <c r="B31" s="22">
        <v>6.9949084674478703</v>
      </c>
      <c r="C31" s="15">
        <v>7.2025606215011502</v>
      </c>
      <c r="D31" s="15">
        <v>8.8502389736867002</v>
      </c>
      <c r="E31" s="15">
        <v>7.14078647742177</v>
      </c>
      <c r="F31" s="15">
        <v>6.6957852826617597</v>
      </c>
      <c r="G31" s="15">
        <v>8.7568363437676506</v>
      </c>
      <c r="H31" s="15">
        <v>6.7789931991752104</v>
      </c>
      <c r="I31" s="15">
        <v>6.0489645464081798</v>
      </c>
      <c r="J31" s="28">
        <v>6.0012191912973201</v>
      </c>
      <c r="K31" s="15">
        <v>6.1563575575615896</v>
      </c>
      <c r="L31" s="15">
        <v>5.7165160680435996</v>
      </c>
      <c r="M31" s="28">
        <v>7.2235261424613002</v>
      </c>
      <c r="N31" s="15">
        <v>4.4701757674903302</v>
      </c>
      <c r="O31" s="15">
        <v>5.9808986681108296</v>
      </c>
      <c r="P31" s="15">
        <v>8.4248408365567808</v>
      </c>
      <c r="Q31" s="15">
        <v>9.0512103148452994</v>
      </c>
      <c r="R31" s="28">
        <v>7.5581092183079903</v>
      </c>
      <c r="S31" s="15">
        <v>8.3493690718467697</v>
      </c>
      <c r="T31" s="15">
        <v>9.7319853117767501</v>
      </c>
      <c r="U31" s="15">
        <v>6.4767934558283304</v>
      </c>
      <c r="V31" s="15">
        <v>6.9516323319406403</v>
      </c>
      <c r="W31" s="15">
        <v>9.4219963453711308</v>
      </c>
      <c r="X31" s="28">
        <v>6.2068603604343799</v>
      </c>
      <c r="Y31" s="15">
        <v>5.7366481737884598</v>
      </c>
      <c r="Z31" s="15">
        <v>5.7908196677204398</v>
      </c>
      <c r="AA31" s="15">
        <v>5.6288425152291399</v>
      </c>
      <c r="AB31" s="15">
        <v>6.3389597406429097</v>
      </c>
      <c r="AC31" s="22">
        <v>7.1170522277059698</v>
      </c>
      <c r="AD31" s="30"/>
    </row>
    <row r="32" spans="1:30" x14ac:dyDescent="0.35">
      <c r="A32" s="9" t="s">
        <v>238</v>
      </c>
      <c r="B32" s="22">
        <v>0.31382264659037301</v>
      </c>
      <c r="C32" s="15">
        <v>0.34923326792182702</v>
      </c>
      <c r="D32" s="18" t="s">
        <v>73</v>
      </c>
      <c r="E32" s="18" t="s">
        <v>73</v>
      </c>
      <c r="F32" s="18" t="s">
        <v>73</v>
      </c>
      <c r="G32" s="15">
        <v>0.89409413066658705</v>
      </c>
      <c r="H32" s="18" t="s">
        <v>73</v>
      </c>
      <c r="I32" s="18" t="s">
        <v>73</v>
      </c>
      <c r="J32" s="31" t="s">
        <v>73</v>
      </c>
      <c r="K32" s="18" t="s">
        <v>73</v>
      </c>
      <c r="L32" s="18" t="s">
        <v>73</v>
      </c>
      <c r="M32" s="28">
        <v>0.244420662868859</v>
      </c>
      <c r="N32" s="18" t="s">
        <v>73</v>
      </c>
      <c r="O32" s="18" t="s">
        <v>73</v>
      </c>
      <c r="P32" s="18" t="s">
        <v>73</v>
      </c>
      <c r="Q32" s="18" t="s">
        <v>73</v>
      </c>
      <c r="R32" s="28">
        <v>0.36313956220730598</v>
      </c>
      <c r="S32" s="18" t="s">
        <v>73</v>
      </c>
      <c r="T32" s="18" t="s">
        <v>73</v>
      </c>
      <c r="U32" s="15">
        <v>0.50161699936336801</v>
      </c>
      <c r="V32" s="18" t="s">
        <v>73</v>
      </c>
      <c r="W32" s="18" t="s">
        <v>73</v>
      </c>
      <c r="X32" s="28">
        <v>0.266199086502521</v>
      </c>
      <c r="Y32" s="18" t="s">
        <v>73</v>
      </c>
      <c r="Z32" s="18" t="s">
        <v>73</v>
      </c>
      <c r="AA32" s="18" t="s">
        <v>73</v>
      </c>
      <c r="AB32" s="18" t="s">
        <v>73</v>
      </c>
      <c r="AC32" s="24" t="s">
        <v>73</v>
      </c>
      <c r="AD32" s="30"/>
    </row>
    <row r="33" spans="1:30" x14ac:dyDescent="0.35">
      <c r="A33" s="9" t="s">
        <v>239</v>
      </c>
      <c r="B33" s="22">
        <v>4.5538298587018904</v>
      </c>
      <c r="C33" s="15">
        <v>4.7584046671964897</v>
      </c>
      <c r="D33" s="15">
        <v>4.4089565986092998</v>
      </c>
      <c r="E33" s="15">
        <v>4.8083338886389297</v>
      </c>
      <c r="F33" s="15">
        <v>5.6138792530534403</v>
      </c>
      <c r="G33" s="15">
        <v>4.4192113387329499</v>
      </c>
      <c r="H33" s="15">
        <v>5.4907511776749196</v>
      </c>
      <c r="I33" s="15">
        <v>3.6190621982726499</v>
      </c>
      <c r="J33" s="28">
        <v>4.7866202004207796</v>
      </c>
      <c r="K33" s="15">
        <v>4.7546592496997802</v>
      </c>
      <c r="L33" s="15">
        <v>4.8452735349345897</v>
      </c>
      <c r="M33" s="28">
        <v>4.7386506015965599</v>
      </c>
      <c r="N33" s="15">
        <v>7.2439074859245496</v>
      </c>
      <c r="O33" s="15">
        <v>3.4746086509340302</v>
      </c>
      <c r="P33" s="15">
        <v>4.6662218458293898</v>
      </c>
      <c r="Q33" s="15">
        <v>4.46723094343192</v>
      </c>
      <c r="R33" s="28">
        <v>4.8537458993331004</v>
      </c>
      <c r="S33" s="15">
        <v>6.0236013866179503</v>
      </c>
      <c r="T33" s="15">
        <v>7.1671006102427297</v>
      </c>
      <c r="U33" s="15">
        <v>4.1173065662788098</v>
      </c>
      <c r="V33" s="15">
        <v>4.5968826071302598</v>
      </c>
      <c r="W33" s="15">
        <v>1.80421456905998</v>
      </c>
      <c r="X33" s="28">
        <v>3.52868464841483</v>
      </c>
      <c r="Y33" s="15">
        <v>2.68327697408745</v>
      </c>
      <c r="Z33" s="15">
        <v>4.6384648849358303</v>
      </c>
      <c r="AA33" s="15">
        <v>3.4711913540699499</v>
      </c>
      <c r="AB33" s="15">
        <v>4.8285500135963604</v>
      </c>
      <c r="AC33" s="22">
        <v>3.4948171783448201</v>
      </c>
      <c r="AD33" s="30"/>
    </row>
    <row r="34" spans="1:30" x14ac:dyDescent="0.35">
      <c r="A34" s="9" t="s">
        <v>240</v>
      </c>
      <c r="B34" s="22">
        <v>1.9410735335935601</v>
      </c>
      <c r="C34" s="15">
        <v>1.7707452426141199</v>
      </c>
      <c r="D34" s="15">
        <v>1.91100888330124</v>
      </c>
      <c r="E34" s="15">
        <v>2.0656557418260002</v>
      </c>
      <c r="F34" s="15">
        <v>1.4882296003372599</v>
      </c>
      <c r="G34" s="15">
        <v>1.8956070536949501</v>
      </c>
      <c r="H34" s="15">
        <v>1.74001303711247</v>
      </c>
      <c r="I34" s="15">
        <v>1.5915802016221201</v>
      </c>
      <c r="J34" s="28">
        <v>2.5051313789949701</v>
      </c>
      <c r="K34" s="15">
        <v>2.2993078763998298</v>
      </c>
      <c r="L34" s="15">
        <v>2.8828496406919801</v>
      </c>
      <c r="M34" s="28">
        <v>2.1038550325886498</v>
      </c>
      <c r="N34" s="15">
        <v>2.9465585960029599</v>
      </c>
      <c r="O34" s="15">
        <v>2.2989601539873599</v>
      </c>
      <c r="P34" s="15">
        <v>1.8965468060838799</v>
      </c>
      <c r="Q34" s="15">
        <v>1.51677148514567</v>
      </c>
      <c r="R34" s="28">
        <v>1.89163762691463</v>
      </c>
      <c r="S34" s="15">
        <v>1.657677048389</v>
      </c>
      <c r="T34" s="15">
        <v>2.2181905572475098</v>
      </c>
      <c r="U34" s="15">
        <v>1.8724913825326299</v>
      </c>
      <c r="V34" s="15">
        <v>1.86322619983963</v>
      </c>
      <c r="W34" s="15">
        <v>1.89925543638646</v>
      </c>
      <c r="X34" s="28">
        <v>1.9023755162312199</v>
      </c>
      <c r="Y34" s="15">
        <v>1.5851238403744099</v>
      </c>
      <c r="Z34" s="15">
        <v>2.0480421241101601</v>
      </c>
      <c r="AA34" s="15">
        <v>2.1795671288857399</v>
      </c>
      <c r="AB34" s="15">
        <v>2.4124832270180399</v>
      </c>
      <c r="AC34" s="22">
        <v>1.80440746353342</v>
      </c>
      <c r="AD34" s="30"/>
    </row>
    <row r="35" spans="1:30" x14ac:dyDescent="0.35">
      <c r="A35" s="9" t="s">
        <v>241</v>
      </c>
      <c r="B35" s="22">
        <v>2.0413571216700799</v>
      </c>
      <c r="C35" s="15">
        <v>2.1464209122888902</v>
      </c>
      <c r="D35" s="15">
        <v>2.20574251594434</v>
      </c>
      <c r="E35" s="15">
        <v>2.2462987824901401</v>
      </c>
      <c r="F35" s="15">
        <v>1.75828104697878</v>
      </c>
      <c r="G35" s="15">
        <v>2.3799083108607801</v>
      </c>
      <c r="H35" s="15">
        <v>2.0405224675382501</v>
      </c>
      <c r="I35" s="15">
        <v>2.26547972011064</v>
      </c>
      <c r="J35" s="28">
        <v>3.0107715603351699</v>
      </c>
      <c r="K35" s="15">
        <v>3.2425944752235698</v>
      </c>
      <c r="L35" s="15">
        <v>2.5853403178913599</v>
      </c>
      <c r="M35" s="28">
        <v>1.94985326147461</v>
      </c>
      <c r="N35" s="15">
        <v>1.7353309901812599</v>
      </c>
      <c r="O35" s="15">
        <v>2.0289684767509701</v>
      </c>
      <c r="P35" s="15">
        <v>1.6440682539949001</v>
      </c>
      <c r="Q35" s="15">
        <v>2.5291290610619099</v>
      </c>
      <c r="R35" s="28">
        <v>1.8752430004213501</v>
      </c>
      <c r="S35" s="15">
        <v>1.7027530785878999</v>
      </c>
      <c r="T35" s="15">
        <v>1.61604045677334</v>
      </c>
      <c r="U35" s="15">
        <v>1.93687707785441</v>
      </c>
      <c r="V35" s="15">
        <v>1.95868041525567</v>
      </c>
      <c r="W35" s="15">
        <v>2.2144513610722401</v>
      </c>
      <c r="X35" s="28">
        <v>1.92192484647172</v>
      </c>
      <c r="Y35" s="15">
        <v>1.8700538980196</v>
      </c>
      <c r="Z35" s="15">
        <v>1.9241910796803801</v>
      </c>
      <c r="AA35" s="15">
        <v>2.2187946137947301</v>
      </c>
      <c r="AB35" s="15">
        <v>2.6253252423670999</v>
      </c>
      <c r="AC35" s="22">
        <v>1.5007020518857099</v>
      </c>
      <c r="AD35" s="30"/>
    </row>
    <row r="36" spans="1:30" x14ac:dyDescent="0.35">
      <c r="A36" s="9" t="s">
        <v>242</v>
      </c>
      <c r="B36" s="22">
        <v>6.3406467851349397</v>
      </c>
      <c r="C36" s="15">
        <v>5.53054682749615</v>
      </c>
      <c r="D36" s="15">
        <v>6.96971961765865</v>
      </c>
      <c r="E36" s="15">
        <v>6.0726227659594896</v>
      </c>
      <c r="F36" s="15">
        <v>3.7395986600160498</v>
      </c>
      <c r="G36" s="15">
        <v>3.2943763759937701</v>
      </c>
      <c r="H36" s="15">
        <v>7.0144675775043597</v>
      </c>
      <c r="I36" s="15">
        <v>5.81825105629785</v>
      </c>
      <c r="J36" s="28">
        <v>5.7551316935743202</v>
      </c>
      <c r="K36" s="15">
        <v>6.6745485028495004</v>
      </c>
      <c r="L36" s="15">
        <v>4.0678583035302598</v>
      </c>
      <c r="M36" s="28">
        <v>7.8251222294372003</v>
      </c>
      <c r="N36" s="15">
        <v>6.2323581052957104</v>
      </c>
      <c r="O36" s="15">
        <v>8.2209174065122905</v>
      </c>
      <c r="P36" s="15">
        <v>6.1907762789080598</v>
      </c>
      <c r="Q36" s="15">
        <v>11.3161602241686</v>
      </c>
      <c r="R36" s="28">
        <v>6.4462614333751196</v>
      </c>
      <c r="S36" s="15">
        <v>6.2766840992619102</v>
      </c>
      <c r="T36" s="15">
        <v>4.7180814388424297</v>
      </c>
      <c r="U36" s="15">
        <v>5.3609648650080901</v>
      </c>
      <c r="V36" s="15">
        <v>9.3603258053570801</v>
      </c>
      <c r="W36" s="15">
        <v>5.37670332585268</v>
      </c>
      <c r="X36" s="28">
        <v>5.9915087946442398</v>
      </c>
      <c r="Y36" s="15">
        <v>5.9679779176499803</v>
      </c>
      <c r="Z36" s="15">
        <v>8.0826356533418107</v>
      </c>
      <c r="AA36" s="15">
        <v>6.6706728552388199</v>
      </c>
      <c r="AB36" s="15">
        <v>7.0509795109018398</v>
      </c>
      <c r="AC36" s="22">
        <v>4.4379282516715799</v>
      </c>
      <c r="AD36" s="30"/>
    </row>
    <row r="37" spans="1:30" x14ac:dyDescent="0.35">
      <c r="A37" s="9" t="s">
        <v>243</v>
      </c>
      <c r="B37" s="22">
        <v>1.9725799011287199</v>
      </c>
      <c r="C37" s="15">
        <v>1.8439373114184101</v>
      </c>
      <c r="D37" s="15">
        <v>3.00879977088419</v>
      </c>
      <c r="E37" s="15">
        <v>2.5302985657830099</v>
      </c>
      <c r="F37" s="15">
        <v>1.63291775891178</v>
      </c>
      <c r="G37" s="15">
        <v>1.6387345405040701</v>
      </c>
      <c r="H37" s="15">
        <v>1.73066350880716</v>
      </c>
      <c r="I37" s="15">
        <v>1.1193872642127001</v>
      </c>
      <c r="J37" s="28">
        <v>3.1385892497356802</v>
      </c>
      <c r="K37" s="15">
        <v>2.7781951638496598</v>
      </c>
      <c r="L37" s="15">
        <v>3.7999686642844699</v>
      </c>
      <c r="M37" s="28">
        <v>2.4600902329626799</v>
      </c>
      <c r="N37" s="15">
        <v>3.9431346192298098</v>
      </c>
      <c r="O37" s="15">
        <v>2.0226900540931201</v>
      </c>
      <c r="P37" s="15">
        <v>1.9650897477152001</v>
      </c>
      <c r="Q37" s="15">
        <v>2.6499405759114398</v>
      </c>
      <c r="R37" s="28">
        <v>1.61776576985733</v>
      </c>
      <c r="S37" s="15">
        <v>1.3251188265329901</v>
      </c>
      <c r="T37" s="15">
        <v>3.49936675572676</v>
      </c>
      <c r="U37" s="15">
        <v>1.4873136135467999</v>
      </c>
      <c r="V37" s="15">
        <v>1.0386129885164499</v>
      </c>
      <c r="W37" s="15">
        <v>0.93721213520061597</v>
      </c>
      <c r="X37" s="28">
        <v>1.7103296548895599</v>
      </c>
      <c r="Y37" s="15">
        <v>1.9789980489740999</v>
      </c>
      <c r="Z37" s="15">
        <v>0.90120861875964997</v>
      </c>
      <c r="AA37" s="15">
        <v>1.75331913624698</v>
      </c>
      <c r="AB37" s="15">
        <v>2.1711185950916101</v>
      </c>
      <c r="AC37" s="22">
        <v>1.4867939322814201</v>
      </c>
      <c r="AD37" s="30"/>
    </row>
    <row r="38" spans="1:30" x14ac:dyDescent="0.35">
      <c r="A38" s="9" t="s">
        <v>244</v>
      </c>
      <c r="B38" s="22">
        <v>3.0236775374030498</v>
      </c>
      <c r="C38" s="15">
        <v>2.53735063023497</v>
      </c>
      <c r="D38" s="15">
        <v>2.6408287724595301</v>
      </c>
      <c r="E38" s="15">
        <v>2.3257336467733198</v>
      </c>
      <c r="F38" s="15">
        <v>2.74166701918878</v>
      </c>
      <c r="G38" s="15">
        <v>2.85327282056807</v>
      </c>
      <c r="H38" s="15">
        <v>2.1411391166615901</v>
      </c>
      <c r="I38" s="15">
        <v>2.7266020462389098</v>
      </c>
      <c r="J38" s="28">
        <v>2.1600640867583398</v>
      </c>
      <c r="K38" s="15">
        <v>2.29248981830355</v>
      </c>
      <c r="L38" s="15">
        <v>1.9170421942507301</v>
      </c>
      <c r="M38" s="28">
        <v>2.93644987875166</v>
      </c>
      <c r="N38" s="15">
        <v>3.45052468382129</v>
      </c>
      <c r="O38" s="15">
        <v>2.8498261488849899</v>
      </c>
      <c r="P38" s="15">
        <v>2.7822050126659899</v>
      </c>
      <c r="Q38" s="15">
        <v>2.88963805980611</v>
      </c>
      <c r="R38" s="28">
        <v>3.6802274944737099</v>
      </c>
      <c r="S38" s="15">
        <v>2.8341844792197599</v>
      </c>
      <c r="T38" s="15">
        <v>3.8298304179370302</v>
      </c>
      <c r="U38" s="15">
        <v>3.7639042045135001</v>
      </c>
      <c r="V38" s="15">
        <v>4.0660004485565304</v>
      </c>
      <c r="W38" s="15">
        <v>3.2456247228427402</v>
      </c>
      <c r="X38" s="28">
        <v>2.9797944261915399</v>
      </c>
      <c r="Y38" s="15">
        <v>2.99768399443477</v>
      </c>
      <c r="Z38" s="15">
        <v>3.1693958438602299</v>
      </c>
      <c r="AA38" s="15">
        <v>2.9235364904514798</v>
      </c>
      <c r="AB38" s="15">
        <v>2.7584295161399099</v>
      </c>
      <c r="AC38" s="22">
        <v>3.0230188367666702</v>
      </c>
      <c r="AD38" s="30"/>
    </row>
    <row r="39" spans="1:30" x14ac:dyDescent="0.35">
      <c r="A39" s="9" t="s">
        <v>245</v>
      </c>
      <c r="B39" s="22">
        <v>3.2807781621161101</v>
      </c>
      <c r="C39" s="15">
        <v>2.9177931718156902</v>
      </c>
      <c r="D39" s="15">
        <v>3.8216844499646498</v>
      </c>
      <c r="E39" s="15">
        <v>2.6398446275604899</v>
      </c>
      <c r="F39" s="15">
        <v>2.16471043880223</v>
      </c>
      <c r="G39" s="15">
        <v>2.9594594742261702</v>
      </c>
      <c r="H39" s="15">
        <v>2.6688199568968498</v>
      </c>
      <c r="I39" s="15">
        <v>3.5725726883872202</v>
      </c>
      <c r="J39" s="28">
        <v>2.5486610339564599</v>
      </c>
      <c r="K39" s="15">
        <v>2.4938850371996</v>
      </c>
      <c r="L39" s="15">
        <v>2.6491835399718302</v>
      </c>
      <c r="M39" s="28">
        <v>3.20806120656583</v>
      </c>
      <c r="N39" s="15">
        <v>2.9796341870614702</v>
      </c>
      <c r="O39" s="15">
        <v>2.7408897995202102</v>
      </c>
      <c r="P39" s="15">
        <v>3.2737407742074001</v>
      </c>
      <c r="Q39" s="15">
        <v>3.8856186487723501</v>
      </c>
      <c r="R39" s="28">
        <v>3.58531284685776</v>
      </c>
      <c r="S39" s="15">
        <v>5.2826988873587597</v>
      </c>
      <c r="T39" s="15">
        <v>2.9268851924491899</v>
      </c>
      <c r="U39" s="15">
        <v>3.2091688160461298</v>
      </c>
      <c r="V39" s="15">
        <v>3.25731155587457</v>
      </c>
      <c r="W39" s="15">
        <v>4.7227452761404303</v>
      </c>
      <c r="X39" s="28">
        <v>3.2082286157720699</v>
      </c>
      <c r="Y39" s="15">
        <v>3.6464267849452598</v>
      </c>
      <c r="Z39" s="15">
        <v>2.7530333050026998</v>
      </c>
      <c r="AA39" s="15">
        <v>4.1812876614040002</v>
      </c>
      <c r="AB39" s="15">
        <v>2.6571658758044401</v>
      </c>
      <c r="AC39" s="22">
        <v>2.5931187168836898</v>
      </c>
      <c r="AD39" s="30"/>
    </row>
    <row r="40" spans="1:30" x14ac:dyDescent="0.35">
      <c r="A40" s="9" t="s">
        <v>246</v>
      </c>
      <c r="B40" s="22">
        <v>1.2878032030773501</v>
      </c>
      <c r="C40" s="15">
        <v>1.2484893620670501</v>
      </c>
      <c r="D40" s="15">
        <v>1.2390790586209901</v>
      </c>
      <c r="E40" s="15">
        <v>0.95912538592032204</v>
      </c>
      <c r="F40" s="15">
        <v>1.3168695761015099</v>
      </c>
      <c r="G40" s="15">
        <v>1.55177193842636</v>
      </c>
      <c r="H40" s="15">
        <v>1.21347051987079</v>
      </c>
      <c r="I40" s="15">
        <v>1.2485535988597201</v>
      </c>
      <c r="J40" s="28">
        <v>0.96781677580473402</v>
      </c>
      <c r="K40" s="15">
        <v>1.01482904917448</v>
      </c>
      <c r="L40" s="18" t="s">
        <v>73</v>
      </c>
      <c r="M40" s="28">
        <v>1.1420933034185901</v>
      </c>
      <c r="N40" s="15">
        <v>1.1633847263910699</v>
      </c>
      <c r="O40" s="15">
        <v>0.96656454371757905</v>
      </c>
      <c r="P40" s="15">
        <v>1.22964506675651</v>
      </c>
      <c r="Q40" s="15">
        <v>1.20574063093039</v>
      </c>
      <c r="R40" s="28">
        <v>1.48854213570183</v>
      </c>
      <c r="S40" s="15">
        <v>1.1516662810901299</v>
      </c>
      <c r="T40" s="15">
        <v>2.46514562598658</v>
      </c>
      <c r="U40" s="15">
        <v>1.4930261245134799</v>
      </c>
      <c r="V40" s="15">
        <v>1.1889459209053601</v>
      </c>
      <c r="W40" s="15">
        <v>1.1471490627507099</v>
      </c>
      <c r="X40" s="28">
        <v>1.3461063311746699</v>
      </c>
      <c r="Y40" s="15">
        <v>1.3094847818280699</v>
      </c>
      <c r="Z40" s="15">
        <v>0.84563815559979605</v>
      </c>
      <c r="AA40" s="15">
        <v>1.3919699064253801</v>
      </c>
      <c r="AB40" s="15">
        <v>1.3966777364068399</v>
      </c>
      <c r="AC40" s="22">
        <v>1.51131547291778</v>
      </c>
      <c r="AD40" s="30"/>
    </row>
    <row r="41" spans="1:30" x14ac:dyDescent="0.35">
      <c r="A41" s="9" t="s">
        <v>247</v>
      </c>
      <c r="B41" s="22">
        <v>3.03330481375529</v>
      </c>
      <c r="C41" s="15">
        <v>3.2390170068984401</v>
      </c>
      <c r="D41" s="15">
        <v>2.9183664435995098</v>
      </c>
      <c r="E41" s="15">
        <v>2.8878644435227399</v>
      </c>
      <c r="F41" s="15">
        <v>3.49068673141596</v>
      </c>
      <c r="G41" s="15">
        <v>2.9040215060766701</v>
      </c>
      <c r="H41" s="15">
        <v>3.8391848525466501</v>
      </c>
      <c r="I41" s="15">
        <v>3.0754157003202698</v>
      </c>
      <c r="J41" s="28">
        <v>4.0554685752013899</v>
      </c>
      <c r="K41" s="15">
        <v>3.9634887892611301</v>
      </c>
      <c r="L41" s="15">
        <v>4.2242658428533701</v>
      </c>
      <c r="M41" s="28">
        <v>2.9900210093774802</v>
      </c>
      <c r="N41" s="15">
        <v>3.2423575032130501</v>
      </c>
      <c r="O41" s="15">
        <v>3.4227933727771398</v>
      </c>
      <c r="P41" s="15">
        <v>2.47839932238093</v>
      </c>
      <c r="Q41" s="15">
        <v>3.0786228948276002</v>
      </c>
      <c r="R41" s="28">
        <v>3.0351412625680498</v>
      </c>
      <c r="S41" s="15">
        <v>1.74227172608451</v>
      </c>
      <c r="T41" s="15">
        <v>3.6018614562193698</v>
      </c>
      <c r="U41" s="15">
        <v>3.9098457991626701</v>
      </c>
      <c r="V41" s="15">
        <v>2.28582890145797</v>
      </c>
      <c r="W41" s="15">
        <v>2.6652291363390499</v>
      </c>
      <c r="X41" s="28">
        <v>2.59507535900467</v>
      </c>
      <c r="Y41" s="15">
        <v>2.31463821287283</v>
      </c>
      <c r="Z41" s="15">
        <v>2.9893502150586899</v>
      </c>
      <c r="AA41" s="15">
        <v>2.1621966573133502</v>
      </c>
      <c r="AB41" s="15">
        <v>3.9158253739405202</v>
      </c>
      <c r="AC41" s="22">
        <v>2.4238901448177899</v>
      </c>
      <c r="AD41" s="30"/>
    </row>
    <row r="42" spans="1:30" x14ac:dyDescent="0.35">
      <c r="A42" s="9" t="s">
        <v>248</v>
      </c>
      <c r="B42" s="22">
        <v>1.2276474341044501</v>
      </c>
      <c r="C42" s="15">
        <v>1.24182209703393</v>
      </c>
      <c r="D42" s="15">
        <v>1.5938528021801499</v>
      </c>
      <c r="E42" s="15">
        <v>1.4482072416206699</v>
      </c>
      <c r="F42" s="18" t="s">
        <v>73</v>
      </c>
      <c r="G42" s="15">
        <v>1.46907047641894</v>
      </c>
      <c r="H42" s="15">
        <v>1.1481468708540501</v>
      </c>
      <c r="I42" s="15">
        <v>1.13124202826391</v>
      </c>
      <c r="J42" s="28">
        <v>1.6004088420440501</v>
      </c>
      <c r="K42" s="15">
        <v>1.0498448306892101</v>
      </c>
      <c r="L42" s="15">
        <v>2.61077976033005</v>
      </c>
      <c r="M42" s="28">
        <v>1.25508747554933</v>
      </c>
      <c r="N42" s="15">
        <v>2.5586633175024098</v>
      </c>
      <c r="O42" s="15">
        <v>1.1259552720969099</v>
      </c>
      <c r="P42" s="15">
        <v>0.79477497553863596</v>
      </c>
      <c r="Q42" s="15">
        <v>1.1346317530590899</v>
      </c>
      <c r="R42" s="28">
        <v>1.26248816380457</v>
      </c>
      <c r="S42" s="18" t="s">
        <v>73</v>
      </c>
      <c r="T42" s="15">
        <v>2.2019827022950702</v>
      </c>
      <c r="U42" s="15">
        <v>1.5881695900886701</v>
      </c>
      <c r="V42" s="15">
        <v>0.61919477604960005</v>
      </c>
      <c r="W42" s="15">
        <v>1.05224987646577</v>
      </c>
      <c r="X42" s="28">
        <v>1.0119746067185</v>
      </c>
      <c r="Y42" s="15">
        <v>0.87932901814228603</v>
      </c>
      <c r="Z42" s="18" t="s">
        <v>73</v>
      </c>
      <c r="AA42" s="15">
        <v>0.98100724906826497</v>
      </c>
      <c r="AB42" s="15">
        <v>2.0797389752063502</v>
      </c>
      <c r="AC42" s="22">
        <v>0.93624249451754804</v>
      </c>
      <c r="AD42" s="30"/>
    </row>
    <row r="43" spans="1:30" x14ac:dyDescent="0.35">
      <c r="A43" s="9" t="s">
        <v>249</v>
      </c>
      <c r="B43" s="22">
        <v>12.193386761295899</v>
      </c>
      <c r="C43" s="15">
        <v>8.6282588941299405</v>
      </c>
      <c r="D43" s="15">
        <v>11.4991531795628</v>
      </c>
      <c r="E43" s="15">
        <v>12.486019282177301</v>
      </c>
      <c r="F43" s="15">
        <v>10.4156982759682</v>
      </c>
      <c r="G43" s="15">
        <v>11.046566582148801</v>
      </c>
      <c r="H43" s="15">
        <v>4.9612170103554902</v>
      </c>
      <c r="I43" s="15">
        <v>4.7095953723641903</v>
      </c>
      <c r="J43" s="28">
        <v>16.085755147666099</v>
      </c>
      <c r="K43" s="15">
        <v>15.6838721937961</v>
      </c>
      <c r="L43" s="15">
        <v>16.823273112463401</v>
      </c>
      <c r="M43" s="28">
        <v>16.894908401515401</v>
      </c>
      <c r="N43" s="15">
        <v>16.142543481753702</v>
      </c>
      <c r="O43" s="15">
        <v>19.133228108134499</v>
      </c>
      <c r="P43" s="15">
        <v>13.8332062806731</v>
      </c>
      <c r="Q43" s="15">
        <v>19.704086500057901</v>
      </c>
      <c r="R43" s="28">
        <v>12.0593296885308</v>
      </c>
      <c r="S43" s="15">
        <v>16.262009720146999</v>
      </c>
      <c r="T43" s="15">
        <v>11.713194490539101</v>
      </c>
      <c r="U43" s="15">
        <v>9.4853023658193898</v>
      </c>
      <c r="V43" s="15">
        <v>12.8664274202812</v>
      </c>
      <c r="W43" s="15">
        <v>14.8496746216434</v>
      </c>
      <c r="X43" s="28">
        <v>10.8632201158567</v>
      </c>
      <c r="Y43" s="15">
        <v>12.4859870239295</v>
      </c>
      <c r="Z43" s="15">
        <v>10.406683712967499</v>
      </c>
      <c r="AA43" s="15">
        <v>12.032367356904301</v>
      </c>
      <c r="AB43" s="15">
        <v>11.095220182812</v>
      </c>
      <c r="AC43" s="22">
        <v>8.5549243870094607</v>
      </c>
      <c r="AD43" s="30"/>
    </row>
    <row r="44" spans="1:30" x14ac:dyDescent="0.35">
      <c r="A44" s="9" t="s">
        <v>250</v>
      </c>
      <c r="B44" s="22">
        <v>9.3784669420420101</v>
      </c>
      <c r="C44" s="15">
        <v>9.4876721865620297</v>
      </c>
      <c r="D44" s="15">
        <v>11.1945705544017</v>
      </c>
      <c r="E44" s="15">
        <v>7.96345912075512</v>
      </c>
      <c r="F44" s="15">
        <v>10.1380617303987</v>
      </c>
      <c r="G44" s="15">
        <v>8.7980071807425393</v>
      </c>
      <c r="H44" s="15">
        <v>10.1729135309652</v>
      </c>
      <c r="I44" s="15">
        <v>9.2433986332704308</v>
      </c>
      <c r="J44" s="28">
        <v>9.7231189187137801</v>
      </c>
      <c r="K44" s="15">
        <v>9.1152298170294301</v>
      </c>
      <c r="L44" s="15">
        <v>10.838690327701199</v>
      </c>
      <c r="M44" s="28">
        <v>9.9293494597654295</v>
      </c>
      <c r="N44" s="15">
        <v>10.1169749329</v>
      </c>
      <c r="O44" s="15">
        <v>10.2531426249286</v>
      </c>
      <c r="P44" s="15">
        <v>9.0210181897435806</v>
      </c>
      <c r="Q44" s="15">
        <v>10.8699706056896</v>
      </c>
      <c r="R44" s="28">
        <v>9.2557576659333307</v>
      </c>
      <c r="S44" s="15">
        <v>8.6012618575834701</v>
      </c>
      <c r="T44" s="15">
        <v>9.7972706877507196</v>
      </c>
      <c r="U44" s="15">
        <v>9.5844488047212693</v>
      </c>
      <c r="V44" s="15">
        <v>8.8883548247084292</v>
      </c>
      <c r="W44" s="15">
        <v>9.0849042405815297</v>
      </c>
      <c r="X44" s="28">
        <v>9.2375275031505595</v>
      </c>
      <c r="Y44" s="15">
        <v>8.7879727871241293</v>
      </c>
      <c r="Z44" s="15">
        <v>8.7215263110205594</v>
      </c>
      <c r="AA44" s="15">
        <v>9.7610124428982505</v>
      </c>
      <c r="AB44" s="15">
        <v>8.9455091473924995</v>
      </c>
      <c r="AC44" s="22">
        <v>9.7177643044010509</v>
      </c>
      <c r="AD44" s="30"/>
    </row>
    <row r="45" spans="1:30" x14ac:dyDescent="0.35">
      <c r="A45" s="9" t="s">
        <v>251</v>
      </c>
      <c r="B45" s="22">
        <v>1.14425758213735</v>
      </c>
      <c r="C45" s="15">
        <v>1.3366888922323701</v>
      </c>
      <c r="D45" s="15">
        <v>1.9671719616292</v>
      </c>
      <c r="E45" s="15">
        <v>2.28393028241761</v>
      </c>
      <c r="F45" s="15">
        <v>1.45980466700442</v>
      </c>
      <c r="G45" s="15">
        <v>0.93335103525363705</v>
      </c>
      <c r="H45" s="15">
        <v>0.85747698220198898</v>
      </c>
      <c r="I45" s="15">
        <v>0.98514271391659802</v>
      </c>
      <c r="J45" s="28">
        <v>1.0864787482279801</v>
      </c>
      <c r="K45" s="15">
        <v>1.00097659802008</v>
      </c>
      <c r="L45" s="15">
        <v>1.2433885429826399</v>
      </c>
      <c r="M45" s="28">
        <v>1.18989321757543</v>
      </c>
      <c r="N45" s="15">
        <v>2.7694292137846901</v>
      </c>
      <c r="O45" s="15">
        <v>0.60412455592723002</v>
      </c>
      <c r="P45" s="15">
        <v>1.0957597049596199</v>
      </c>
      <c r="Q45" s="15">
        <v>0.82699623503543795</v>
      </c>
      <c r="R45" s="28">
        <v>1.1231806675987099</v>
      </c>
      <c r="S45" s="18" t="s">
        <v>73</v>
      </c>
      <c r="T45" s="15">
        <v>2.08288703060447</v>
      </c>
      <c r="U45" s="15">
        <v>1.3707848644165199</v>
      </c>
      <c r="V45" s="15">
        <v>0.57173554073391297</v>
      </c>
      <c r="W45" s="15">
        <v>1.01919828296151</v>
      </c>
      <c r="X45" s="28">
        <v>0.93580682931827197</v>
      </c>
      <c r="Y45" s="15">
        <v>0.71618165183996496</v>
      </c>
      <c r="Z45" s="18" t="s">
        <v>73</v>
      </c>
      <c r="AA45" s="15">
        <v>0.79529922186819502</v>
      </c>
      <c r="AB45" s="15">
        <v>1.3351090412519699</v>
      </c>
      <c r="AC45" s="22">
        <v>1.2457026744189399</v>
      </c>
      <c r="AD45" s="30"/>
    </row>
    <row r="46" spans="1:30" x14ac:dyDescent="0.35">
      <c r="A46" s="9" t="s">
        <v>252</v>
      </c>
      <c r="B46" s="22">
        <v>1.6461325806109699</v>
      </c>
      <c r="C46" s="15">
        <v>1.31555339558367</v>
      </c>
      <c r="D46" s="15">
        <v>1.02167752368495</v>
      </c>
      <c r="E46" s="15">
        <v>1.1367131947320901</v>
      </c>
      <c r="F46" s="18" t="s">
        <v>73</v>
      </c>
      <c r="G46" s="15">
        <v>1.03093660803668</v>
      </c>
      <c r="H46" s="15">
        <v>1.88713996953466</v>
      </c>
      <c r="I46" s="15">
        <v>1.3731542630298501</v>
      </c>
      <c r="J46" s="28">
        <v>1.1600109979514801</v>
      </c>
      <c r="K46" s="15">
        <v>1.13395640240302</v>
      </c>
      <c r="L46" s="15">
        <v>1.20782524858709</v>
      </c>
      <c r="M46" s="28">
        <v>1.6818185781747099</v>
      </c>
      <c r="N46" s="15">
        <v>1.7848654696452799</v>
      </c>
      <c r="O46" s="15">
        <v>1.23737131302467</v>
      </c>
      <c r="P46" s="15">
        <v>2.15897374314968</v>
      </c>
      <c r="Q46" s="15">
        <v>1.3787672360826999</v>
      </c>
      <c r="R46" s="28">
        <v>1.8452119017890101</v>
      </c>
      <c r="S46" s="15">
        <v>1.9974925638255301</v>
      </c>
      <c r="T46" s="15">
        <v>2.3775277935166499</v>
      </c>
      <c r="U46" s="15">
        <v>1.8812289089494101</v>
      </c>
      <c r="V46" s="15">
        <v>1.5120323118424199</v>
      </c>
      <c r="W46" s="15">
        <v>1.3437256787456899</v>
      </c>
      <c r="X46" s="28">
        <v>1.9109966073821101</v>
      </c>
      <c r="Y46" s="15">
        <v>2.4610968034500398</v>
      </c>
      <c r="Z46" s="15">
        <v>1.75460286910611</v>
      </c>
      <c r="AA46" s="15">
        <v>1.86921324004627</v>
      </c>
      <c r="AB46" s="15">
        <v>1.2375477706801901</v>
      </c>
      <c r="AC46" s="22">
        <v>1.7055099574544601</v>
      </c>
      <c r="AD46" s="30"/>
    </row>
    <row r="47" spans="1:30" x14ac:dyDescent="0.35">
      <c r="A47" s="9" t="s">
        <v>253</v>
      </c>
      <c r="B47" s="22">
        <v>1.1547718029535099</v>
      </c>
      <c r="C47" s="15">
        <v>1.2669242335867199</v>
      </c>
      <c r="D47" s="15">
        <v>1.1883732343308999</v>
      </c>
      <c r="E47" s="15">
        <v>1.64184627429578</v>
      </c>
      <c r="F47" s="15">
        <v>1.63640851777836</v>
      </c>
      <c r="G47" s="15">
        <v>1.1283879951089699</v>
      </c>
      <c r="H47" s="15">
        <v>1.36281827293392</v>
      </c>
      <c r="I47" s="15">
        <v>0.67923537563797298</v>
      </c>
      <c r="J47" s="28">
        <v>1.41413404850751</v>
      </c>
      <c r="K47" s="15">
        <v>1.16864871504169</v>
      </c>
      <c r="L47" s="15">
        <v>1.86463796210194</v>
      </c>
      <c r="M47" s="28">
        <v>1.18623984423218</v>
      </c>
      <c r="N47" s="15">
        <v>1.20023976179315</v>
      </c>
      <c r="O47" s="15">
        <v>1.51657498042609</v>
      </c>
      <c r="P47" s="15">
        <v>1.19957187749632</v>
      </c>
      <c r="Q47" s="15">
        <v>0.72684862522799198</v>
      </c>
      <c r="R47" s="28">
        <v>1.15391108383331</v>
      </c>
      <c r="S47" s="15">
        <v>1.0170658186867101</v>
      </c>
      <c r="T47" s="15">
        <v>1.14208855898675</v>
      </c>
      <c r="U47" s="15">
        <v>1.45614641686167</v>
      </c>
      <c r="V47" s="15">
        <v>0.89477642004423996</v>
      </c>
      <c r="W47" s="18" t="s">
        <v>73</v>
      </c>
      <c r="X47" s="28">
        <v>0.900610823000211</v>
      </c>
      <c r="Y47" s="15">
        <v>0.71943219517355905</v>
      </c>
      <c r="Z47" s="18" t="s">
        <v>73</v>
      </c>
      <c r="AA47" s="15">
        <v>1.2446495209522701</v>
      </c>
      <c r="AB47" s="15">
        <v>1.16573345708642</v>
      </c>
      <c r="AC47" s="22">
        <v>0.91724710606309101</v>
      </c>
      <c r="AD47" s="30"/>
    </row>
    <row r="48" spans="1:30" x14ac:dyDescent="0.35">
      <c r="A48" s="9" t="s">
        <v>254</v>
      </c>
      <c r="B48" s="22">
        <v>1.3297298045799599</v>
      </c>
      <c r="C48" s="15">
        <v>1.3240598476104499</v>
      </c>
      <c r="D48" s="15">
        <v>1.8357934555473301</v>
      </c>
      <c r="E48" s="15">
        <v>1.8939374475531401</v>
      </c>
      <c r="F48" s="18" t="s">
        <v>73</v>
      </c>
      <c r="G48" s="15">
        <v>1.2539087345983999</v>
      </c>
      <c r="H48" s="15">
        <v>1.0746227853046799</v>
      </c>
      <c r="I48" s="15">
        <v>1.3667918974481199</v>
      </c>
      <c r="J48" s="28">
        <v>1.52493329556344</v>
      </c>
      <c r="K48" s="15">
        <v>1.7775108712940999</v>
      </c>
      <c r="L48" s="15">
        <v>1.06141401012841</v>
      </c>
      <c r="M48" s="28">
        <v>1.32074886064129</v>
      </c>
      <c r="N48" s="15">
        <v>1.1245173382968501</v>
      </c>
      <c r="O48" s="15">
        <v>1.70691875502534</v>
      </c>
      <c r="P48" s="15">
        <v>1.28332510094611</v>
      </c>
      <c r="Q48" s="15">
        <v>1.0433629095625501</v>
      </c>
      <c r="R48" s="28">
        <v>1.41862967969023</v>
      </c>
      <c r="S48" s="15">
        <v>1.0440874486584899</v>
      </c>
      <c r="T48" s="15">
        <v>1.21491044105138</v>
      </c>
      <c r="U48" s="15">
        <v>1.74682400348584</v>
      </c>
      <c r="V48" s="15">
        <v>1.2618410767692101</v>
      </c>
      <c r="W48" s="15">
        <v>1.5104189971081201</v>
      </c>
      <c r="X48" s="28">
        <v>1.1118546923177901</v>
      </c>
      <c r="Y48" s="15">
        <v>1.1055670385527101</v>
      </c>
      <c r="Z48" s="18" t="s">
        <v>73</v>
      </c>
      <c r="AA48" s="15">
        <v>0.88787396059768697</v>
      </c>
      <c r="AB48" s="15">
        <v>1.2949965679089499</v>
      </c>
      <c r="AC48" s="22">
        <v>1.30910809767695</v>
      </c>
      <c r="AD48" s="30"/>
    </row>
    <row r="49" spans="1:30" x14ac:dyDescent="0.35">
      <c r="A49" s="9" t="s">
        <v>255</v>
      </c>
      <c r="B49" s="22">
        <v>2.0571930750704599</v>
      </c>
      <c r="C49" s="15">
        <v>1.36746960377621</v>
      </c>
      <c r="D49" s="15">
        <v>2.7786587435241299</v>
      </c>
      <c r="E49" s="15">
        <v>2.2749756464266899</v>
      </c>
      <c r="F49" s="15">
        <v>1.5415130159706301</v>
      </c>
      <c r="G49" s="15">
        <v>1.06411435699219</v>
      </c>
      <c r="H49" s="15">
        <v>0.80390884761533798</v>
      </c>
      <c r="I49" s="15">
        <v>0.63964525272587602</v>
      </c>
      <c r="J49" s="28">
        <v>2.2057093361761999</v>
      </c>
      <c r="K49" s="15">
        <v>1.49444314762638</v>
      </c>
      <c r="L49" s="15">
        <v>3.51099383943024</v>
      </c>
      <c r="M49" s="28">
        <v>3.7169524439339501</v>
      </c>
      <c r="N49" s="15">
        <v>5.6368792359233497</v>
      </c>
      <c r="O49" s="15">
        <v>1.53276916047834</v>
      </c>
      <c r="P49" s="15">
        <v>3.7431011595613901</v>
      </c>
      <c r="Q49" s="15">
        <v>4.9404908312181197</v>
      </c>
      <c r="R49" s="28">
        <v>1.76465863138299</v>
      </c>
      <c r="S49" s="15">
        <v>2.8449993032329499</v>
      </c>
      <c r="T49" s="15">
        <v>2.3300425714541699</v>
      </c>
      <c r="U49" s="15">
        <v>1.5780456436073</v>
      </c>
      <c r="V49" s="15">
        <v>1.24369783669866</v>
      </c>
      <c r="W49" s="15">
        <v>1.0450016934956901</v>
      </c>
      <c r="X49" s="28">
        <v>1.1599367779102701</v>
      </c>
      <c r="Y49" s="15">
        <v>1.0092898707592699</v>
      </c>
      <c r="Z49" s="15">
        <v>0.79941003606116201</v>
      </c>
      <c r="AA49" s="15">
        <v>1.1518702676382899</v>
      </c>
      <c r="AB49" s="15">
        <v>1.9035940716345801</v>
      </c>
      <c r="AC49" s="22">
        <v>1.1252903230295399</v>
      </c>
      <c r="AD49" s="30"/>
    </row>
    <row r="50" spans="1:30" x14ac:dyDescent="0.35">
      <c r="A50" s="9" t="s">
        <v>256</v>
      </c>
      <c r="B50" s="22">
        <v>19.057013844204398</v>
      </c>
      <c r="C50" s="15">
        <v>19.933190029086202</v>
      </c>
      <c r="D50" s="15">
        <v>18.412909339940001</v>
      </c>
      <c r="E50" s="15">
        <v>20.377612105594402</v>
      </c>
      <c r="F50" s="15">
        <v>20.166245296251699</v>
      </c>
      <c r="G50" s="15">
        <v>21.235392807739299</v>
      </c>
      <c r="H50" s="15">
        <v>20.143873228002999</v>
      </c>
      <c r="I50" s="15">
        <v>18.774054352674899</v>
      </c>
      <c r="J50" s="28">
        <v>21.175951898374201</v>
      </c>
      <c r="K50" s="15">
        <v>22.059768497179299</v>
      </c>
      <c r="L50" s="15">
        <v>19.5540104526672</v>
      </c>
      <c r="M50" s="28">
        <v>19.6136806211825</v>
      </c>
      <c r="N50" s="15">
        <v>21.395951471167098</v>
      </c>
      <c r="O50" s="15">
        <v>18.6576522918505</v>
      </c>
      <c r="P50" s="15">
        <v>18.847133040367002</v>
      </c>
      <c r="Q50" s="15">
        <v>20.682066798650698</v>
      </c>
      <c r="R50" s="28">
        <v>19.125278043077799</v>
      </c>
      <c r="S50" s="15">
        <v>23.076391684599699</v>
      </c>
      <c r="T50" s="15">
        <v>22.740418145386901</v>
      </c>
      <c r="U50" s="15">
        <v>18.860188526349798</v>
      </c>
      <c r="V50" s="15">
        <v>16.9899032622926</v>
      </c>
      <c r="W50" s="15">
        <v>11.047493468517001</v>
      </c>
      <c r="X50" s="28">
        <v>16.974217364869101</v>
      </c>
      <c r="Y50" s="15">
        <v>15.1745438413323</v>
      </c>
      <c r="Z50" s="15">
        <v>17.0433739125024</v>
      </c>
      <c r="AA50" s="15">
        <v>15.844152875925699</v>
      </c>
      <c r="AB50" s="15">
        <v>22.694617452610601</v>
      </c>
      <c r="AC50" s="22">
        <v>16.994407525012601</v>
      </c>
      <c r="AD50" s="30"/>
    </row>
    <row r="51" spans="1:30" x14ac:dyDescent="0.35">
      <c r="A51" s="9" t="s">
        <v>257</v>
      </c>
      <c r="B51" s="22">
        <v>3.2453803719383001</v>
      </c>
      <c r="C51" s="15">
        <v>3.2732809548433401</v>
      </c>
      <c r="D51" s="15">
        <v>4.4074025086558901</v>
      </c>
      <c r="E51" s="15">
        <v>2.6694004403447198</v>
      </c>
      <c r="F51" s="15">
        <v>2.4741122412287302</v>
      </c>
      <c r="G51" s="15">
        <v>3.3012948310850798</v>
      </c>
      <c r="H51" s="15">
        <v>3.6894956493343298</v>
      </c>
      <c r="I51" s="15">
        <v>3.3560281363672102</v>
      </c>
      <c r="J51" s="28">
        <v>2.6785439755195202</v>
      </c>
      <c r="K51" s="15">
        <v>2.7332008693025198</v>
      </c>
      <c r="L51" s="15">
        <v>2.5782400420562701</v>
      </c>
      <c r="M51" s="28">
        <v>2.9749820012858499</v>
      </c>
      <c r="N51" s="15">
        <v>2.37580147631021</v>
      </c>
      <c r="O51" s="15">
        <v>2.2852300457250898</v>
      </c>
      <c r="P51" s="15">
        <v>3.63453434345181</v>
      </c>
      <c r="Q51" s="15">
        <v>3.2517816342938701</v>
      </c>
      <c r="R51" s="28">
        <v>3.6564951819545501</v>
      </c>
      <c r="S51" s="15">
        <v>3.87400118075259</v>
      </c>
      <c r="T51" s="15">
        <v>3.00909376572818</v>
      </c>
      <c r="U51" s="15">
        <v>4.0352458670763198</v>
      </c>
      <c r="V51" s="15">
        <v>3.1935876895123498</v>
      </c>
      <c r="W51" s="15">
        <v>4.3812046767307304</v>
      </c>
      <c r="X51" s="28">
        <v>3.0450208858562502</v>
      </c>
      <c r="Y51" s="15">
        <v>3.0836714524495501</v>
      </c>
      <c r="Z51" s="15">
        <v>2.86354623092992</v>
      </c>
      <c r="AA51" s="15">
        <v>3.0799200599997998</v>
      </c>
      <c r="AB51" s="15">
        <v>2.3009883553811998</v>
      </c>
      <c r="AC51" s="22">
        <v>3.3713822134059801</v>
      </c>
      <c r="AD51" s="30"/>
    </row>
    <row r="52" spans="1:30" x14ac:dyDescent="0.35">
      <c r="A52" s="9" t="s">
        <v>258</v>
      </c>
      <c r="B52" s="22">
        <v>2.1709497229103798</v>
      </c>
      <c r="C52" s="15">
        <v>2.2169039198032201</v>
      </c>
      <c r="D52" s="15">
        <v>1.70083459177034</v>
      </c>
      <c r="E52" s="15">
        <v>1.85353518300856</v>
      </c>
      <c r="F52" s="15">
        <v>1.37855375083039</v>
      </c>
      <c r="G52" s="15">
        <v>1.86074830914659</v>
      </c>
      <c r="H52" s="15">
        <v>2.6007567071178199</v>
      </c>
      <c r="I52" s="15">
        <v>3.2969084239647</v>
      </c>
      <c r="J52" s="28">
        <v>2.7052525255702</v>
      </c>
      <c r="K52" s="15">
        <v>2.61271695402441</v>
      </c>
      <c r="L52" s="15">
        <v>2.8750697465809898</v>
      </c>
      <c r="M52" s="28">
        <v>2.2056477513734198</v>
      </c>
      <c r="N52" s="15">
        <v>2.3928338543669998</v>
      </c>
      <c r="O52" s="15">
        <v>2.3787369725887699</v>
      </c>
      <c r="P52" s="15">
        <v>2.19065356903169</v>
      </c>
      <c r="Q52" s="15">
        <v>1.85633034898251</v>
      </c>
      <c r="R52" s="28">
        <v>2.0408827750615299</v>
      </c>
      <c r="S52" s="15">
        <v>1.7628286692842601</v>
      </c>
      <c r="T52" s="15">
        <v>2.7884279726060299</v>
      </c>
      <c r="U52" s="15">
        <v>2.0467931305670599</v>
      </c>
      <c r="V52" s="15">
        <v>1.7821833457927501</v>
      </c>
      <c r="W52" s="15">
        <v>1.94046795869827</v>
      </c>
      <c r="X52" s="28">
        <v>2.1247161353557198</v>
      </c>
      <c r="Y52" s="15">
        <v>1.9200502135413899</v>
      </c>
      <c r="Z52" s="15">
        <v>1.7167753128158101</v>
      </c>
      <c r="AA52" s="15">
        <v>2.1615552296197702</v>
      </c>
      <c r="AB52" s="15">
        <v>2.1780124185139398</v>
      </c>
      <c r="AC52" s="22">
        <v>2.4376838407980399</v>
      </c>
      <c r="AD52" s="30"/>
    </row>
    <row r="53" spans="1:30" x14ac:dyDescent="0.35">
      <c r="A53" s="9" t="s">
        <v>259</v>
      </c>
      <c r="B53" s="22">
        <v>5.6523380700152401</v>
      </c>
      <c r="C53" s="15">
        <v>5.1628245727745297</v>
      </c>
      <c r="D53" s="15">
        <v>3.5512226252132399</v>
      </c>
      <c r="E53" s="15">
        <v>3.9180787645753901</v>
      </c>
      <c r="F53" s="15">
        <v>4.5952616886006696</v>
      </c>
      <c r="G53" s="15">
        <v>5.71052174090189</v>
      </c>
      <c r="H53" s="15">
        <v>5.8608711823280402</v>
      </c>
      <c r="I53" s="15">
        <v>6.23861411434119</v>
      </c>
      <c r="J53" s="28">
        <v>6.1962583021308397</v>
      </c>
      <c r="K53" s="15">
        <v>6.7570585003338701</v>
      </c>
      <c r="L53" s="15">
        <v>5.1671023828417804</v>
      </c>
      <c r="M53" s="28">
        <v>5.1969807139321196</v>
      </c>
      <c r="N53" s="15">
        <v>5.3226262014480001</v>
      </c>
      <c r="O53" s="15">
        <v>4.6380699067928397</v>
      </c>
      <c r="P53" s="15">
        <v>5.4373510865503301</v>
      </c>
      <c r="Q53" s="15">
        <v>5.4167897296051999</v>
      </c>
      <c r="R53" s="28">
        <v>6.1471140260090804</v>
      </c>
      <c r="S53" s="15">
        <v>5.0971602360297199</v>
      </c>
      <c r="T53" s="15">
        <v>7.9940019093674701</v>
      </c>
      <c r="U53" s="15">
        <v>7.8427664071032499</v>
      </c>
      <c r="V53" s="15">
        <v>3.8722818160739298</v>
      </c>
      <c r="W53" s="15">
        <v>3.4593876200161602</v>
      </c>
      <c r="X53" s="28">
        <v>5.7683545777778402</v>
      </c>
      <c r="Y53" s="15">
        <v>4.1370940650260097</v>
      </c>
      <c r="Z53" s="15">
        <v>2.6003517008778498</v>
      </c>
      <c r="AA53" s="15">
        <v>4.3182016728987103</v>
      </c>
      <c r="AB53" s="15">
        <v>9.0856658213865007</v>
      </c>
      <c r="AC53" s="22">
        <v>7.97014378224564</v>
      </c>
      <c r="AD53" s="30"/>
    </row>
    <row r="54" spans="1:30" x14ac:dyDescent="0.35">
      <c r="A54" s="9" t="s">
        <v>260</v>
      </c>
      <c r="B54" s="22">
        <v>3.5753889155289502</v>
      </c>
      <c r="C54" s="15">
        <v>3.2860027307026498</v>
      </c>
      <c r="D54" s="15">
        <v>3.8190570379195101</v>
      </c>
      <c r="E54" s="15">
        <v>2.9048996945067098</v>
      </c>
      <c r="F54" s="15">
        <v>3.6185020089043101</v>
      </c>
      <c r="G54" s="15">
        <v>2.84019956332597</v>
      </c>
      <c r="H54" s="15">
        <v>3.12486708447017</v>
      </c>
      <c r="I54" s="15">
        <v>3.6639562566563999</v>
      </c>
      <c r="J54" s="28">
        <v>3.01586290658057</v>
      </c>
      <c r="K54" s="15">
        <v>3.3643876074634602</v>
      </c>
      <c r="L54" s="15">
        <v>2.37626566663414</v>
      </c>
      <c r="M54" s="28">
        <v>3.3707402013005501</v>
      </c>
      <c r="N54" s="15">
        <v>3.7879113772252002</v>
      </c>
      <c r="O54" s="15">
        <v>3.0001365355740899</v>
      </c>
      <c r="P54" s="15">
        <v>2.8641299218256999</v>
      </c>
      <c r="Q54" s="15">
        <v>4.3538794194773001</v>
      </c>
      <c r="R54" s="28">
        <v>4.1949125802872604</v>
      </c>
      <c r="S54" s="15">
        <v>4.4134491886251697</v>
      </c>
      <c r="T54" s="15">
        <v>3.9209430244385</v>
      </c>
      <c r="U54" s="15">
        <v>4.3666727955068696</v>
      </c>
      <c r="V54" s="15">
        <v>3.93206854130624</v>
      </c>
      <c r="W54" s="15">
        <v>4.4027497135703504</v>
      </c>
      <c r="X54" s="28">
        <v>3.3625441218919101</v>
      </c>
      <c r="Y54" s="15">
        <v>3.4998563975905501</v>
      </c>
      <c r="Z54" s="15">
        <v>3.8762264604476102</v>
      </c>
      <c r="AA54" s="15">
        <v>3.4952598854796899</v>
      </c>
      <c r="AB54" s="15">
        <v>3.1615061664155601</v>
      </c>
      <c r="AC54" s="22">
        <v>3.0508201448254</v>
      </c>
      <c r="AD54" s="30"/>
    </row>
    <row r="55" spans="1:30" x14ac:dyDescent="0.35">
      <c r="A55" s="9" t="s">
        <v>261</v>
      </c>
      <c r="B55" s="22">
        <v>1.2495533652047699</v>
      </c>
      <c r="C55" s="15">
        <v>1.47640313290277</v>
      </c>
      <c r="D55" s="15">
        <v>1.58300299271357</v>
      </c>
      <c r="E55" s="15">
        <v>1.5614124933637401</v>
      </c>
      <c r="F55" s="15">
        <v>1.57018904378437</v>
      </c>
      <c r="G55" s="15">
        <v>1.71572049879398</v>
      </c>
      <c r="H55" s="15">
        <v>1.54865004495055</v>
      </c>
      <c r="I55" s="15">
        <v>0.98740487940593102</v>
      </c>
      <c r="J55" s="28">
        <v>1.2200723721069899</v>
      </c>
      <c r="K55" s="15">
        <v>1.15915368543662</v>
      </c>
      <c r="L55" s="15">
        <v>1.3318676731482999</v>
      </c>
      <c r="M55" s="28">
        <v>1.4526856853819301</v>
      </c>
      <c r="N55" s="15">
        <v>2.0174010241149301</v>
      </c>
      <c r="O55" s="15">
        <v>1.40883059237194</v>
      </c>
      <c r="P55" s="15">
        <v>1.3521840330252799</v>
      </c>
      <c r="Q55" s="15">
        <v>1.22054799349478</v>
      </c>
      <c r="R55" s="28">
        <v>1.1335658455786399</v>
      </c>
      <c r="S55" s="15">
        <v>1.2255067646181299</v>
      </c>
      <c r="T55" s="15">
        <v>0.79390082199122503</v>
      </c>
      <c r="U55" s="15">
        <v>1.4309582616731</v>
      </c>
      <c r="V55" s="15">
        <v>0.91980870438817197</v>
      </c>
      <c r="W55" s="18" t="s">
        <v>73</v>
      </c>
      <c r="X55" s="28">
        <v>0.98217007690519398</v>
      </c>
      <c r="Y55" s="15">
        <v>0.95292115274766498</v>
      </c>
      <c r="Z55" s="18" t="s">
        <v>73</v>
      </c>
      <c r="AA55" s="15">
        <v>0.91718564283130299</v>
      </c>
      <c r="AB55" s="15">
        <v>1.1643919856560201</v>
      </c>
      <c r="AC55" s="22">
        <v>1.0601083463847301</v>
      </c>
      <c r="AD55" s="30"/>
    </row>
    <row r="56" spans="1:30" x14ac:dyDescent="0.35">
      <c r="A56" s="9" t="s">
        <v>262</v>
      </c>
      <c r="B56" s="22">
        <v>1.4857600982311501</v>
      </c>
      <c r="C56" s="15">
        <v>1.1951857534655801</v>
      </c>
      <c r="D56" s="15">
        <v>1.1559878548171201</v>
      </c>
      <c r="E56" s="15">
        <v>1.2264016929205499</v>
      </c>
      <c r="F56" s="18" t="s">
        <v>73</v>
      </c>
      <c r="G56" s="15">
        <v>1.3104056784598099</v>
      </c>
      <c r="H56" s="15">
        <v>1.2738145324933501</v>
      </c>
      <c r="I56" s="15">
        <v>1.4245872461688001</v>
      </c>
      <c r="J56" s="28">
        <v>1.4732652467668199</v>
      </c>
      <c r="K56" s="15">
        <v>1.4599847104008701</v>
      </c>
      <c r="L56" s="15">
        <v>1.49763710443761</v>
      </c>
      <c r="M56" s="28">
        <v>1.3351085047777</v>
      </c>
      <c r="N56" s="15">
        <v>1.5902897513549801</v>
      </c>
      <c r="O56" s="15">
        <v>1.1115107724144699</v>
      </c>
      <c r="P56" s="15">
        <v>1.2474898021474099</v>
      </c>
      <c r="Q56" s="15">
        <v>1.5631064205467899</v>
      </c>
      <c r="R56" s="28">
        <v>1.8355114003139501</v>
      </c>
      <c r="S56" s="15">
        <v>1.2143839469020099</v>
      </c>
      <c r="T56" s="15">
        <v>1.9259591679100401</v>
      </c>
      <c r="U56" s="15">
        <v>2.3981187176346301</v>
      </c>
      <c r="V56" s="15">
        <v>1.3948992469282899</v>
      </c>
      <c r="W56" s="15">
        <v>1.5800809228141399</v>
      </c>
      <c r="X56" s="28">
        <v>1.45726582872666</v>
      </c>
      <c r="Y56" s="15">
        <v>1.19120777886548</v>
      </c>
      <c r="Z56" s="15">
        <v>1.15534963068713</v>
      </c>
      <c r="AA56" s="15">
        <v>1.44919070432344</v>
      </c>
      <c r="AB56" s="15">
        <v>1.24453847554389</v>
      </c>
      <c r="AC56" s="22">
        <v>1.9387168842312901</v>
      </c>
      <c r="AD56" s="30"/>
    </row>
    <row r="57" spans="1:30" x14ac:dyDescent="0.35">
      <c r="A57" s="9" t="s">
        <v>263</v>
      </c>
      <c r="B57" s="22">
        <v>1.93464618753541</v>
      </c>
      <c r="C57" s="15">
        <v>2.3393580359789299</v>
      </c>
      <c r="D57" s="15">
        <v>1.73283654115052</v>
      </c>
      <c r="E57" s="15">
        <v>1.8834745596362701</v>
      </c>
      <c r="F57" s="15">
        <v>2.3560561957425699</v>
      </c>
      <c r="G57" s="15">
        <v>2.3096591833368398</v>
      </c>
      <c r="H57" s="15">
        <v>2.3811222703140098</v>
      </c>
      <c r="I57" s="15">
        <v>3.0125792468275701</v>
      </c>
      <c r="J57" s="28">
        <v>2.1761571061504501</v>
      </c>
      <c r="K57" s="15">
        <v>2.0925352433637299</v>
      </c>
      <c r="L57" s="15">
        <v>2.3296162799251601</v>
      </c>
      <c r="M57" s="28">
        <v>1.8981811633529799</v>
      </c>
      <c r="N57" s="15">
        <v>2.4981529839208698</v>
      </c>
      <c r="O57" s="15">
        <v>2.0624137218709002</v>
      </c>
      <c r="P57" s="15">
        <v>1.85854492095695</v>
      </c>
      <c r="Q57" s="15">
        <v>1.2681317262975</v>
      </c>
      <c r="R57" s="28">
        <v>1.82400326647373</v>
      </c>
      <c r="S57" s="15">
        <v>1.3224832866107299</v>
      </c>
      <c r="T57" s="15">
        <v>1.7496874440471899</v>
      </c>
      <c r="U57" s="15">
        <v>2.3298367688228301</v>
      </c>
      <c r="V57" s="15">
        <v>1.5529589463976401</v>
      </c>
      <c r="W57" s="15">
        <v>1.3047481418142901</v>
      </c>
      <c r="X57" s="28">
        <v>1.6787526384729601</v>
      </c>
      <c r="Y57" s="15">
        <v>1.3259419155324199</v>
      </c>
      <c r="Z57" s="15">
        <v>1.35255418897512</v>
      </c>
      <c r="AA57" s="15">
        <v>1.65948614780222</v>
      </c>
      <c r="AB57" s="15">
        <v>3.08668897093234</v>
      </c>
      <c r="AC57" s="22">
        <v>1.56172547982337</v>
      </c>
      <c r="AD57" s="30"/>
    </row>
    <row r="58" spans="1:30" x14ac:dyDescent="0.35">
      <c r="A58" s="9" t="s">
        <v>264</v>
      </c>
      <c r="B58" s="22">
        <v>3.40924805856416</v>
      </c>
      <c r="C58" s="15">
        <v>3.70799136579341</v>
      </c>
      <c r="D58" s="15">
        <v>4.0606764550303298</v>
      </c>
      <c r="E58" s="15">
        <v>3.52353858875105</v>
      </c>
      <c r="F58" s="15">
        <v>4.2359818960985001</v>
      </c>
      <c r="G58" s="15">
        <v>3.3408036105119301</v>
      </c>
      <c r="H58" s="15">
        <v>3.83448685955649</v>
      </c>
      <c r="I58" s="15">
        <v>3.4355668093779399</v>
      </c>
      <c r="J58" s="28">
        <v>2.1999001430669698</v>
      </c>
      <c r="K58" s="15">
        <v>1.7442298185512799</v>
      </c>
      <c r="L58" s="15">
        <v>3.0361263306153199</v>
      </c>
      <c r="M58" s="28">
        <v>3.70540195502404</v>
      </c>
      <c r="N58" s="15">
        <v>4.4604694834452596</v>
      </c>
      <c r="O58" s="15">
        <v>4.2676275690535999</v>
      </c>
      <c r="P58" s="15">
        <v>3.18397842701029</v>
      </c>
      <c r="Q58" s="15">
        <v>3.2376882083407401</v>
      </c>
      <c r="R58" s="28">
        <v>3.1543413392698501</v>
      </c>
      <c r="S58" s="15">
        <v>2.8054150377037299</v>
      </c>
      <c r="T58" s="15">
        <v>3.8571195931693398</v>
      </c>
      <c r="U58" s="15">
        <v>3.1116352420396298</v>
      </c>
      <c r="V58" s="15">
        <v>2.87141718163344</v>
      </c>
      <c r="W58" s="15">
        <v>3.7454018042002999</v>
      </c>
      <c r="X58" s="28">
        <v>3.5827661474014598</v>
      </c>
      <c r="Y58" s="15">
        <v>3.19520920994951</v>
      </c>
      <c r="Z58" s="15">
        <v>3.4154746033629699</v>
      </c>
      <c r="AA58" s="15">
        <v>4.3603896760088299</v>
      </c>
      <c r="AB58" s="15">
        <v>3.86473696233405</v>
      </c>
      <c r="AC58" s="22">
        <v>3.4819135510629899</v>
      </c>
      <c r="AD58" s="30"/>
    </row>
    <row r="59" spans="1:30" x14ac:dyDescent="0.35">
      <c r="A59" s="9" t="s">
        <v>265</v>
      </c>
      <c r="B59" s="22">
        <v>0.33741277691758897</v>
      </c>
      <c r="C59" s="15">
        <v>0.310953426998687</v>
      </c>
      <c r="D59" s="15">
        <v>0.89347263127676502</v>
      </c>
      <c r="E59" s="18" t="s">
        <v>73</v>
      </c>
      <c r="F59" s="18" t="s">
        <v>73</v>
      </c>
      <c r="G59" s="18" t="s">
        <v>73</v>
      </c>
      <c r="H59" s="18" t="s">
        <v>73</v>
      </c>
      <c r="I59" s="18" t="s">
        <v>73</v>
      </c>
      <c r="J59" s="28">
        <v>0.51127693090333903</v>
      </c>
      <c r="K59" s="18" t="s">
        <v>73</v>
      </c>
      <c r="L59" s="18" t="s">
        <v>73</v>
      </c>
      <c r="M59" s="28">
        <v>0.25973849335280202</v>
      </c>
      <c r="N59" s="18" t="s">
        <v>73</v>
      </c>
      <c r="O59" s="18" t="s">
        <v>73</v>
      </c>
      <c r="P59" s="18" t="s">
        <v>73</v>
      </c>
      <c r="Q59" s="18" t="s">
        <v>73</v>
      </c>
      <c r="R59" s="28">
        <v>0.37116996544988301</v>
      </c>
      <c r="S59" s="18" t="s">
        <v>73</v>
      </c>
      <c r="T59" s="18" t="s">
        <v>73</v>
      </c>
      <c r="U59" s="15">
        <v>0.52382251382118195</v>
      </c>
      <c r="V59" s="18" t="s">
        <v>73</v>
      </c>
      <c r="W59" s="18" t="s">
        <v>73</v>
      </c>
      <c r="X59" s="28">
        <v>0.253176365289697</v>
      </c>
      <c r="Y59" s="18" t="s">
        <v>73</v>
      </c>
      <c r="Z59" s="18" t="s">
        <v>73</v>
      </c>
      <c r="AA59" s="18" t="s">
        <v>73</v>
      </c>
      <c r="AB59" s="18" t="s">
        <v>73</v>
      </c>
      <c r="AC59" s="24" t="s">
        <v>73</v>
      </c>
      <c r="AD59" s="30"/>
    </row>
    <row r="60" spans="1:30" x14ac:dyDescent="0.35">
      <c r="A60" s="9" t="s">
        <v>266</v>
      </c>
      <c r="B60" s="22">
        <v>0.26052818060632599</v>
      </c>
      <c r="C60" s="15">
        <v>0.212629798541902</v>
      </c>
      <c r="D60" s="18" t="s">
        <v>73</v>
      </c>
      <c r="E60" s="18" t="s">
        <v>73</v>
      </c>
      <c r="F60" s="18" t="s">
        <v>73</v>
      </c>
      <c r="G60" s="18" t="s">
        <v>73</v>
      </c>
      <c r="H60" s="18" t="s">
        <v>73</v>
      </c>
      <c r="I60" s="18" t="s">
        <v>73</v>
      </c>
      <c r="J60" s="31" t="s">
        <v>73</v>
      </c>
      <c r="K60" s="18" t="s">
        <v>73</v>
      </c>
      <c r="L60" s="18" t="s">
        <v>73</v>
      </c>
      <c r="M60" s="28">
        <v>0.201817745528929</v>
      </c>
      <c r="N60" s="18" t="s">
        <v>73</v>
      </c>
      <c r="O60" s="18" t="s">
        <v>73</v>
      </c>
      <c r="P60" s="18" t="s">
        <v>73</v>
      </c>
      <c r="Q60" s="18" t="s">
        <v>73</v>
      </c>
      <c r="R60" s="28">
        <v>0.31853918268559001</v>
      </c>
      <c r="S60" s="18" t="s">
        <v>73</v>
      </c>
      <c r="T60" s="18" t="s">
        <v>73</v>
      </c>
      <c r="U60" s="18" t="s">
        <v>73</v>
      </c>
      <c r="V60" s="18" t="s">
        <v>73</v>
      </c>
      <c r="W60" s="18" t="s">
        <v>73</v>
      </c>
      <c r="X60" s="28">
        <v>0.23679868692862199</v>
      </c>
      <c r="Y60" s="18" t="s">
        <v>73</v>
      </c>
      <c r="Z60" s="18" t="s">
        <v>73</v>
      </c>
      <c r="AA60" s="18" t="s">
        <v>73</v>
      </c>
      <c r="AB60" s="18" t="s">
        <v>73</v>
      </c>
      <c r="AC60" s="24" t="s">
        <v>73</v>
      </c>
      <c r="AD60" s="30"/>
    </row>
    <row r="61" spans="1:30" x14ac:dyDescent="0.35">
      <c r="A61" s="9" t="s">
        <v>267</v>
      </c>
      <c r="B61" s="22">
        <v>0.25084235537058402</v>
      </c>
      <c r="C61" s="15">
        <v>0.220032519359492</v>
      </c>
      <c r="D61" s="18" t="s">
        <v>73</v>
      </c>
      <c r="E61" s="18" t="s">
        <v>73</v>
      </c>
      <c r="F61" s="18" t="s">
        <v>73</v>
      </c>
      <c r="G61" s="18" t="s">
        <v>73</v>
      </c>
      <c r="H61" s="18" t="s">
        <v>73</v>
      </c>
      <c r="I61" s="18" t="s">
        <v>73</v>
      </c>
      <c r="J61" s="31" t="s">
        <v>73</v>
      </c>
      <c r="K61" s="18" t="s">
        <v>73</v>
      </c>
      <c r="L61" s="18" t="s">
        <v>73</v>
      </c>
      <c r="M61" s="28">
        <v>0.234580420505072</v>
      </c>
      <c r="N61" s="18" t="s">
        <v>73</v>
      </c>
      <c r="O61" s="18" t="s">
        <v>73</v>
      </c>
      <c r="P61" s="18" t="s">
        <v>73</v>
      </c>
      <c r="Q61" s="18" t="s">
        <v>73</v>
      </c>
      <c r="R61" s="28">
        <v>0.27418539337942299</v>
      </c>
      <c r="S61" s="18" t="s">
        <v>73</v>
      </c>
      <c r="T61" s="18" t="s">
        <v>73</v>
      </c>
      <c r="U61" s="18" t="s">
        <v>73</v>
      </c>
      <c r="V61" s="18" t="s">
        <v>73</v>
      </c>
      <c r="W61" s="18" t="s">
        <v>73</v>
      </c>
      <c r="X61" s="28">
        <v>0.24001687460690199</v>
      </c>
      <c r="Y61" s="18" t="s">
        <v>73</v>
      </c>
      <c r="Z61" s="18" t="s">
        <v>73</v>
      </c>
      <c r="AA61" s="18" t="s">
        <v>73</v>
      </c>
      <c r="AB61" s="18" t="s">
        <v>73</v>
      </c>
      <c r="AC61" s="24" t="s">
        <v>73</v>
      </c>
      <c r="AD61" s="30"/>
    </row>
    <row r="62" spans="1:30" x14ac:dyDescent="0.35">
      <c r="A62" s="9" t="s">
        <v>268</v>
      </c>
      <c r="B62" s="22">
        <v>0.50204599585685095</v>
      </c>
      <c r="C62" s="15">
        <v>0.54779307613736095</v>
      </c>
      <c r="D62" s="15">
        <v>1.17824483680638</v>
      </c>
      <c r="E62" s="15">
        <v>0.82687125306689602</v>
      </c>
      <c r="F62" s="18" t="s">
        <v>73</v>
      </c>
      <c r="G62" s="18" t="s">
        <v>73</v>
      </c>
      <c r="H62" s="18" t="s">
        <v>73</v>
      </c>
      <c r="I62" s="18" t="s">
        <v>73</v>
      </c>
      <c r="J62" s="28">
        <v>0.37295338246041598</v>
      </c>
      <c r="K62" s="18" t="s">
        <v>73</v>
      </c>
      <c r="L62" s="18" t="s">
        <v>73</v>
      </c>
      <c r="M62" s="28">
        <v>0.60903491496210704</v>
      </c>
      <c r="N62" s="15">
        <v>1.2863310227147799</v>
      </c>
      <c r="O62" s="15">
        <v>0.42961731050714602</v>
      </c>
      <c r="P62" s="15">
        <v>0.57288820818351405</v>
      </c>
      <c r="Q62" s="18" t="s">
        <v>73</v>
      </c>
      <c r="R62" s="28">
        <v>0.44956964047839099</v>
      </c>
      <c r="S62" s="18" t="s">
        <v>73</v>
      </c>
      <c r="T62" s="18" t="s">
        <v>73</v>
      </c>
      <c r="U62" s="15">
        <v>0.53550448014380003</v>
      </c>
      <c r="V62" s="15">
        <v>0.45903740958697298</v>
      </c>
      <c r="W62" s="18" t="s">
        <v>73</v>
      </c>
      <c r="X62" s="28">
        <v>0.45171565807771702</v>
      </c>
      <c r="Y62" s="15">
        <v>0.37115373488088699</v>
      </c>
      <c r="Z62" s="18" t="s">
        <v>73</v>
      </c>
      <c r="AA62" s="18" t="s">
        <v>73</v>
      </c>
      <c r="AB62" s="15">
        <v>0.68057797377873996</v>
      </c>
      <c r="AC62" s="22">
        <v>0.42109444345880698</v>
      </c>
      <c r="AD62" s="30"/>
    </row>
    <row r="63" spans="1:30" x14ac:dyDescent="0.35">
      <c r="A63" s="9" t="s">
        <v>269</v>
      </c>
      <c r="B63" s="22">
        <v>1.9283527759491299</v>
      </c>
      <c r="C63" s="15">
        <v>2.1434515344493499</v>
      </c>
      <c r="D63" s="15">
        <v>1.7503947295045601</v>
      </c>
      <c r="E63" s="15">
        <v>1.75177443409566</v>
      </c>
      <c r="F63" s="15">
        <v>2.1633706124369998</v>
      </c>
      <c r="G63" s="15">
        <v>1.9060395068904701</v>
      </c>
      <c r="H63" s="15">
        <v>2.65374728007435</v>
      </c>
      <c r="I63" s="15">
        <v>2.2613350852235201</v>
      </c>
      <c r="J63" s="28">
        <v>1.67430628397415</v>
      </c>
      <c r="K63" s="15">
        <v>1.8630969458090401</v>
      </c>
      <c r="L63" s="15">
        <v>1.32784594434437</v>
      </c>
      <c r="M63" s="28">
        <v>1.80299030862903</v>
      </c>
      <c r="N63" s="15">
        <v>1.6498032934759801</v>
      </c>
      <c r="O63" s="15">
        <v>1.6591804587138299</v>
      </c>
      <c r="P63" s="15">
        <v>1.9198864761638099</v>
      </c>
      <c r="Q63" s="15">
        <v>1.91777037485934</v>
      </c>
      <c r="R63" s="28">
        <v>1.69106698805161</v>
      </c>
      <c r="S63" s="15">
        <v>1.1869350984392599</v>
      </c>
      <c r="T63" s="15">
        <v>1.7728188409247201</v>
      </c>
      <c r="U63" s="15">
        <v>1.96216703327126</v>
      </c>
      <c r="V63" s="15">
        <v>1.54515822649656</v>
      </c>
      <c r="W63" s="15">
        <v>1.69835310447579</v>
      </c>
      <c r="X63" s="28">
        <v>2.3029880257465498</v>
      </c>
      <c r="Y63" s="15">
        <v>1.77562741726662</v>
      </c>
      <c r="Z63" s="15">
        <v>2.6473740395806602</v>
      </c>
      <c r="AA63" s="15">
        <v>2.4945460390792298</v>
      </c>
      <c r="AB63" s="15">
        <v>1.5983317724060699</v>
      </c>
      <c r="AC63" s="22">
        <v>2.9324697595551101</v>
      </c>
      <c r="AD63" s="30"/>
    </row>
    <row r="64" spans="1:30" x14ac:dyDescent="0.35">
      <c r="A64" s="11" t="s">
        <v>270</v>
      </c>
      <c r="B64" s="23">
        <v>3.71292305971033</v>
      </c>
      <c r="C64" s="16">
        <v>3.6166655414378699</v>
      </c>
      <c r="D64" s="16">
        <v>3.0084405564796102</v>
      </c>
      <c r="E64" s="16">
        <v>2.7874991620076601</v>
      </c>
      <c r="F64" s="16">
        <v>3.5611198498126102</v>
      </c>
      <c r="G64" s="16">
        <v>3.1410904780452298</v>
      </c>
      <c r="H64" s="16">
        <v>4.8139907395165897</v>
      </c>
      <c r="I64" s="16">
        <v>3.6686702161018001</v>
      </c>
      <c r="J64" s="29">
        <v>3.1569205479376801</v>
      </c>
      <c r="K64" s="16">
        <v>3.3143888490260398</v>
      </c>
      <c r="L64" s="16">
        <v>2.8679416305179499</v>
      </c>
      <c r="M64" s="29">
        <v>3.5395523870619199</v>
      </c>
      <c r="N64" s="16">
        <v>3.5311122268427702</v>
      </c>
      <c r="O64" s="16">
        <v>3.05075755559543</v>
      </c>
      <c r="P64" s="16">
        <v>3.65962900134434</v>
      </c>
      <c r="Q64" s="16">
        <v>3.9770685175394802</v>
      </c>
      <c r="R64" s="29">
        <v>3.9730266498337898</v>
      </c>
      <c r="S64" s="16">
        <v>3.37831385985502</v>
      </c>
      <c r="T64" s="16">
        <v>5.2034742832833203</v>
      </c>
      <c r="U64" s="16">
        <v>3.9464547419198501</v>
      </c>
      <c r="V64" s="16">
        <v>3.6899115360193</v>
      </c>
      <c r="W64" s="16">
        <v>3.7611053511996402</v>
      </c>
      <c r="X64" s="29">
        <v>4.1711669900027397</v>
      </c>
      <c r="Y64" s="16">
        <v>4.1656180242687402</v>
      </c>
      <c r="Z64" s="16">
        <v>3.4328685910291701</v>
      </c>
      <c r="AA64" s="16">
        <v>3.8764417186253199</v>
      </c>
      <c r="AB64" s="16">
        <v>4.4957701850935896</v>
      </c>
      <c r="AC64" s="23">
        <v>4.4618912552988803</v>
      </c>
      <c r="AD64" s="30"/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4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22" customHeight="1" x14ac:dyDescent="0.35">
      <c r="A3" s="19" t="s">
        <v>68</v>
      </c>
      <c r="B3" s="15">
        <v>91.627918335512007</v>
      </c>
      <c r="C3" s="15">
        <v>92.097867309582099</v>
      </c>
      <c r="D3" s="22">
        <v>91.239552661238406</v>
      </c>
      <c r="E3" s="15">
        <v>92.354023963369201</v>
      </c>
      <c r="F3" s="15">
        <v>92.847689737310006</v>
      </c>
      <c r="G3" s="22">
        <v>91.939919007607898</v>
      </c>
      <c r="H3" s="15">
        <v>90.8437538669981</v>
      </c>
      <c r="I3" s="15">
        <v>91.220872219963198</v>
      </c>
      <c r="J3" s="22">
        <v>90.526764490806002</v>
      </c>
      <c r="K3" s="15">
        <v>92.970081310319898</v>
      </c>
      <c r="L3" s="15">
        <v>94.352570139990704</v>
      </c>
      <c r="M3" s="22">
        <v>92.621489513742702</v>
      </c>
      <c r="N3" s="15">
        <v>91.315851762401607</v>
      </c>
      <c r="O3" s="15">
        <v>93.708022198470402</v>
      </c>
      <c r="P3" s="22">
        <v>89.585764145598603</v>
      </c>
    </row>
    <row r="4" spans="1:16" ht="22" customHeight="1" x14ac:dyDescent="0.35">
      <c r="A4" s="19" t="s">
        <v>128</v>
      </c>
      <c r="B4" s="15">
        <v>93.671295125049994</v>
      </c>
      <c r="C4" s="15">
        <v>93.8499571346821</v>
      </c>
      <c r="D4" s="22">
        <v>93.5223516543237</v>
      </c>
      <c r="E4" s="15">
        <v>94.183194234291506</v>
      </c>
      <c r="F4" s="15">
        <v>94.262429792113807</v>
      </c>
      <c r="G4" s="22">
        <v>94.116765802702901</v>
      </c>
      <c r="H4" s="15">
        <v>93.022989780905405</v>
      </c>
      <c r="I4" s="15">
        <v>93.2676222072554</v>
      </c>
      <c r="J4" s="22">
        <v>92.815602069146607</v>
      </c>
      <c r="K4" s="15">
        <v>96.865756302710096</v>
      </c>
      <c r="L4" s="15">
        <v>95.593987274326196</v>
      </c>
      <c r="M4" s="22">
        <v>97.246206452335201</v>
      </c>
      <c r="N4" s="15">
        <v>94.458551938047194</v>
      </c>
      <c r="O4" s="15">
        <v>96.690298210974802</v>
      </c>
      <c r="P4" s="22">
        <v>92.527337008089106</v>
      </c>
    </row>
    <row r="5" spans="1:16" x14ac:dyDescent="0.35">
      <c r="A5" s="9" t="s">
        <v>182</v>
      </c>
      <c r="B5" s="15">
        <v>93.519014593967597</v>
      </c>
      <c r="C5" s="15">
        <v>94.467763482578306</v>
      </c>
      <c r="D5" s="22">
        <v>92.654210826736403</v>
      </c>
      <c r="E5" s="15">
        <v>95.257724761783507</v>
      </c>
      <c r="F5" s="15">
        <v>94.709826394422905</v>
      </c>
      <c r="G5" s="22">
        <v>95.762908767212807</v>
      </c>
      <c r="H5" s="15">
        <v>91.990842736397099</v>
      </c>
      <c r="I5" s="15">
        <v>94.014755834399594</v>
      </c>
      <c r="J5" s="22">
        <v>90.119318423261802</v>
      </c>
      <c r="K5" s="18" t="s">
        <v>73</v>
      </c>
      <c r="L5" s="18" t="s">
        <v>73</v>
      </c>
      <c r="M5" s="24" t="s">
        <v>73</v>
      </c>
      <c r="N5" s="15">
        <v>85.981884087392203</v>
      </c>
      <c r="O5" s="15">
        <v>100</v>
      </c>
      <c r="P5" s="24" t="s">
        <v>73</v>
      </c>
    </row>
    <row r="6" spans="1:16" x14ac:dyDescent="0.35">
      <c r="A6" s="9" t="s">
        <v>183</v>
      </c>
      <c r="B6" s="15">
        <v>94.217126565373306</v>
      </c>
      <c r="C6" s="15">
        <v>94.559176052341201</v>
      </c>
      <c r="D6" s="22">
        <v>93.958786048588905</v>
      </c>
      <c r="E6" s="15">
        <v>94.346472019198501</v>
      </c>
      <c r="F6" s="15">
        <v>94.960896591171306</v>
      </c>
      <c r="G6" s="22">
        <v>93.877789766499006</v>
      </c>
      <c r="H6" s="15">
        <v>93.933075641414803</v>
      </c>
      <c r="I6" s="15">
        <v>94.0811932343656</v>
      </c>
      <c r="J6" s="22">
        <v>93.818707410559895</v>
      </c>
      <c r="K6" s="15">
        <v>96.870913269302605</v>
      </c>
      <c r="L6" s="18" t="s">
        <v>73</v>
      </c>
      <c r="M6" s="22">
        <v>96.354472635887504</v>
      </c>
      <c r="N6" s="15">
        <v>96.735531735811307</v>
      </c>
      <c r="O6" s="15">
        <v>95.496355010604503</v>
      </c>
      <c r="P6" s="22">
        <v>97.452152854827801</v>
      </c>
    </row>
    <row r="7" spans="1:16" x14ac:dyDescent="0.35">
      <c r="A7" s="9" t="s">
        <v>184</v>
      </c>
      <c r="B7" s="15">
        <v>92.944216403054199</v>
      </c>
      <c r="C7" s="15">
        <v>92.332786257888401</v>
      </c>
      <c r="D7" s="22">
        <v>93.457618345598306</v>
      </c>
      <c r="E7" s="15">
        <v>93.371054230173101</v>
      </c>
      <c r="F7" s="15">
        <v>91.980353157448107</v>
      </c>
      <c r="G7" s="22">
        <v>94.529712691325798</v>
      </c>
      <c r="H7" s="15">
        <v>92.131961507856104</v>
      </c>
      <c r="I7" s="15">
        <v>91.700056401489107</v>
      </c>
      <c r="J7" s="22">
        <v>92.4846002518006</v>
      </c>
      <c r="K7" s="15">
        <v>98.498443973238906</v>
      </c>
      <c r="L7" s="18" t="s">
        <v>73</v>
      </c>
      <c r="M7" s="22">
        <v>97.580046517676095</v>
      </c>
      <c r="N7" s="15">
        <v>94.457881740077298</v>
      </c>
      <c r="O7" s="18" t="s">
        <v>73</v>
      </c>
      <c r="P7" s="22">
        <v>88.0806219472138</v>
      </c>
    </row>
    <row r="8" spans="1:16" x14ac:dyDescent="0.35">
      <c r="A8" s="9" t="s">
        <v>185</v>
      </c>
      <c r="B8" s="15">
        <v>94.307517242176303</v>
      </c>
      <c r="C8" s="15">
        <v>94.471520398783696</v>
      </c>
      <c r="D8" s="22">
        <v>94.187780658313301</v>
      </c>
      <c r="E8" s="15">
        <v>94.503654693291494</v>
      </c>
      <c r="F8" s="15">
        <v>95.121547670189997</v>
      </c>
      <c r="G8" s="22">
        <v>94.037063552430595</v>
      </c>
      <c r="H8" s="15">
        <v>94.258341933001503</v>
      </c>
      <c r="I8" s="15">
        <v>93.911062850591904</v>
      </c>
      <c r="J8" s="22">
        <v>94.515777534748906</v>
      </c>
      <c r="K8" s="15">
        <v>92.868499370922393</v>
      </c>
      <c r="L8" s="18" t="s">
        <v>73</v>
      </c>
      <c r="M8" s="22">
        <v>93.858285767700096</v>
      </c>
      <c r="N8" s="15">
        <v>91.328237735981304</v>
      </c>
      <c r="O8" s="18" t="s">
        <v>73</v>
      </c>
      <c r="P8" s="22">
        <v>90.382199823892805</v>
      </c>
    </row>
    <row r="9" spans="1:16" x14ac:dyDescent="0.35">
      <c r="A9" s="9" t="s">
        <v>186</v>
      </c>
      <c r="B9" s="15">
        <v>93.562341550861007</v>
      </c>
      <c r="C9" s="15">
        <v>94.018703009987703</v>
      </c>
      <c r="D9" s="22">
        <v>93.189320795641194</v>
      </c>
      <c r="E9" s="15">
        <v>93.993847253654295</v>
      </c>
      <c r="F9" s="15">
        <v>94.2197007343553</v>
      </c>
      <c r="G9" s="22">
        <v>93.808846833415799</v>
      </c>
      <c r="H9" s="15">
        <v>92.9349873220295</v>
      </c>
      <c r="I9" s="15">
        <v>93.887141197072594</v>
      </c>
      <c r="J9" s="22">
        <v>92.138212474349402</v>
      </c>
      <c r="K9" s="15">
        <v>96.549049248467398</v>
      </c>
      <c r="L9" s="18" t="s">
        <v>73</v>
      </c>
      <c r="M9" s="22">
        <v>98.959812572876004</v>
      </c>
      <c r="N9" s="15">
        <v>95.5647776934359</v>
      </c>
      <c r="O9" s="15">
        <v>93.903689032599601</v>
      </c>
      <c r="P9" s="22">
        <v>96.828322567895</v>
      </c>
    </row>
    <row r="10" spans="1:16" x14ac:dyDescent="0.35">
      <c r="A10" s="9" t="s">
        <v>187</v>
      </c>
      <c r="B10" s="15">
        <v>93.431422032097899</v>
      </c>
      <c r="C10" s="15">
        <v>93.478278307020304</v>
      </c>
      <c r="D10" s="22">
        <v>93.385121936174897</v>
      </c>
      <c r="E10" s="15">
        <v>94.065812435918303</v>
      </c>
      <c r="F10" s="15">
        <v>94.480922291742104</v>
      </c>
      <c r="G10" s="22">
        <v>93.659431744710005</v>
      </c>
      <c r="H10" s="15">
        <v>92.495290290117595</v>
      </c>
      <c r="I10" s="15">
        <v>92.269867214143403</v>
      </c>
      <c r="J10" s="22">
        <v>92.7273192608681</v>
      </c>
      <c r="K10" s="15">
        <v>98.555850805523406</v>
      </c>
      <c r="L10" s="18" t="s">
        <v>73</v>
      </c>
      <c r="M10" s="22">
        <v>98.241131783326793</v>
      </c>
      <c r="N10" s="15">
        <v>98.092003003948093</v>
      </c>
      <c r="O10" s="15">
        <v>97.955714453633604</v>
      </c>
      <c r="P10" s="22">
        <v>98.205685748764495</v>
      </c>
    </row>
    <row r="11" spans="1:16" ht="22" customHeight="1" x14ac:dyDescent="0.35">
      <c r="A11" s="19" t="s">
        <v>135</v>
      </c>
      <c r="B11" s="15">
        <v>93.820281134759995</v>
      </c>
      <c r="C11" s="15">
        <v>93.8957755152544</v>
      </c>
      <c r="D11" s="22">
        <v>93.760073778353302</v>
      </c>
      <c r="E11" s="15">
        <v>93.858784180462493</v>
      </c>
      <c r="F11" s="15">
        <v>94.241566447695803</v>
      </c>
      <c r="G11" s="22">
        <v>93.545072871308193</v>
      </c>
      <c r="H11" s="15">
        <v>93.830710490509404</v>
      </c>
      <c r="I11" s="15">
        <v>93.478752307878196</v>
      </c>
      <c r="J11" s="22">
        <v>94.112852059296998</v>
      </c>
      <c r="K11" s="15">
        <v>95.359494131381496</v>
      </c>
      <c r="L11" s="18" t="s">
        <v>73</v>
      </c>
      <c r="M11" s="22">
        <v>94.433543441990196</v>
      </c>
      <c r="N11" s="15">
        <v>91.857499291699995</v>
      </c>
      <c r="O11" s="15">
        <v>93.695280926461507</v>
      </c>
      <c r="P11" s="22">
        <v>90.550867401431503</v>
      </c>
    </row>
    <row r="12" spans="1:16" x14ac:dyDescent="0.35">
      <c r="A12" s="9" t="s">
        <v>188</v>
      </c>
      <c r="B12" s="15">
        <v>93.258088295838505</v>
      </c>
      <c r="C12" s="15">
        <v>93.007993102444402</v>
      </c>
      <c r="D12" s="22">
        <v>93.463276459223707</v>
      </c>
      <c r="E12" s="15">
        <v>93.321721732601006</v>
      </c>
      <c r="F12" s="15">
        <v>93.514323524245498</v>
      </c>
      <c r="G12" s="22">
        <v>93.160440370417007</v>
      </c>
      <c r="H12" s="15">
        <v>93.330610994380706</v>
      </c>
      <c r="I12" s="15">
        <v>92.477127049692399</v>
      </c>
      <c r="J12" s="22">
        <v>94.043551009277294</v>
      </c>
      <c r="K12" s="15">
        <v>94.104261874965502</v>
      </c>
      <c r="L12" s="18" t="s">
        <v>73</v>
      </c>
      <c r="M12" s="22">
        <v>93.170991086293</v>
      </c>
      <c r="N12" s="15">
        <v>89.036671571122099</v>
      </c>
      <c r="O12" s="15">
        <v>91.174583909967396</v>
      </c>
      <c r="P12" s="22">
        <v>87.567446117924902</v>
      </c>
    </row>
    <row r="13" spans="1:16" x14ac:dyDescent="0.35">
      <c r="A13" s="9" t="s">
        <v>189</v>
      </c>
      <c r="B13" s="15">
        <v>94.851992767195298</v>
      </c>
      <c r="C13" s="15">
        <v>95.600134834622395</v>
      </c>
      <c r="D13" s="22">
        <v>94.285729848992304</v>
      </c>
      <c r="E13" s="15">
        <v>94.872238135867903</v>
      </c>
      <c r="F13" s="15">
        <v>95.661872791151097</v>
      </c>
      <c r="G13" s="22">
        <v>94.250921384247604</v>
      </c>
      <c r="H13" s="15">
        <v>94.740172143436695</v>
      </c>
      <c r="I13" s="15">
        <v>95.422961436633599</v>
      </c>
      <c r="J13" s="22">
        <v>94.232569419448495</v>
      </c>
      <c r="K13" s="18" t="s">
        <v>73</v>
      </c>
      <c r="L13" s="18" t="s">
        <v>73</v>
      </c>
      <c r="M13" s="24" t="s">
        <v>73</v>
      </c>
      <c r="N13" s="15">
        <v>95.175869197302006</v>
      </c>
      <c r="O13" s="15">
        <v>96.535673382409499</v>
      </c>
      <c r="P13" s="22">
        <v>94.169881061547201</v>
      </c>
    </row>
    <row r="14" spans="1:16" ht="22" customHeight="1" x14ac:dyDescent="0.35">
      <c r="A14" s="19" t="s">
        <v>138</v>
      </c>
      <c r="B14" s="15">
        <v>92.237062822459706</v>
      </c>
      <c r="C14" s="15">
        <v>91.765336566181702</v>
      </c>
      <c r="D14" s="22">
        <v>92.623970206853102</v>
      </c>
      <c r="E14" s="15">
        <v>92.971555828060303</v>
      </c>
      <c r="F14" s="15">
        <v>92.7581172152005</v>
      </c>
      <c r="G14" s="22">
        <v>93.1499588310257</v>
      </c>
      <c r="H14" s="15">
        <v>91.501660971005606</v>
      </c>
      <c r="I14" s="15">
        <v>90.682023476161703</v>
      </c>
      <c r="J14" s="22">
        <v>92.175429509148202</v>
      </c>
      <c r="K14" s="15">
        <v>93.189667388292605</v>
      </c>
      <c r="L14" s="15">
        <v>96.254783673310698</v>
      </c>
      <c r="M14" s="22">
        <v>92.246323073234905</v>
      </c>
      <c r="N14" s="15">
        <v>90.866262497222905</v>
      </c>
      <c r="O14" s="15">
        <v>91.225034724996306</v>
      </c>
      <c r="P14" s="22">
        <v>90.585253989232001</v>
      </c>
    </row>
    <row r="15" spans="1:16" x14ac:dyDescent="0.35">
      <c r="A15" s="9" t="s">
        <v>190</v>
      </c>
      <c r="B15" s="15">
        <v>93.214679416336807</v>
      </c>
      <c r="C15" s="15">
        <v>93.590160743724098</v>
      </c>
      <c r="D15" s="22">
        <v>92.886187070787997</v>
      </c>
      <c r="E15" s="15">
        <v>93.792823958286405</v>
      </c>
      <c r="F15" s="15">
        <v>94.237277698545597</v>
      </c>
      <c r="G15" s="22">
        <v>93.401705541856202</v>
      </c>
      <c r="H15" s="15">
        <v>92.869318626872101</v>
      </c>
      <c r="I15" s="15">
        <v>93.050664285813198</v>
      </c>
      <c r="J15" s="22">
        <v>92.709237763141303</v>
      </c>
      <c r="K15" s="15">
        <v>86.932225864961396</v>
      </c>
      <c r="L15" s="18" t="s">
        <v>73</v>
      </c>
      <c r="M15" s="22">
        <v>82.8752945245419</v>
      </c>
      <c r="N15" s="15">
        <v>91.051482225456596</v>
      </c>
      <c r="O15" s="15">
        <v>90.158029421850898</v>
      </c>
      <c r="P15" s="22">
        <v>91.824409976028306</v>
      </c>
    </row>
    <row r="16" spans="1:16" x14ac:dyDescent="0.35">
      <c r="A16" s="9" t="s">
        <v>191</v>
      </c>
      <c r="B16" s="15">
        <v>92.262748345113806</v>
      </c>
      <c r="C16" s="15">
        <v>92.2496227397084</v>
      </c>
      <c r="D16" s="22">
        <v>92.273348199014407</v>
      </c>
      <c r="E16" s="15">
        <v>92.464278471769504</v>
      </c>
      <c r="F16" s="15">
        <v>92.8625276928326</v>
      </c>
      <c r="G16" s="22">
        <v>92.140351144492101</v>
      </c>
      <c r="H16" s="15">
        <v>92.035336665750094</v>
      </c>
      <c r="I16" s="15">
        <v>91.380224422133693</v>
      </c>
      <c r="J16" s="22">
        <v>92.575950518627195</v>
      </c>
      <c r="K16" s="15">
        <v>91.520254671757996</v>
      </c>
      <c r="L16" s="18" t="s">
        <v>73</v>
      </c>
      <c r="M16" s="22">
        <v>89.670755313405294</v>
      </c>
      <c r="N16" s="15">
        <v>93.106921506638997</v>
      </c>
      <c r="O16" s="15">
        <v>97.143884947902706</v>
      </c>
      <c r="P16" s="22">
        <v>90.334223573027998</v>
      </c>
    </row>
    <row r="17" spans="1:16" x14ac:dyDescent="0.35">
      <c r="A17" s="9" t="s">
        <v>192</v>
      </c>
      <c r="B17" s="15">
        <v>92.995506142592305</v>
      </c>
      <c r="C17" s="15">
        <v>92.302592105529399</v>
      </c>
      <c r="D17" s="22">
        <v>93.571597597072099</v>
      </c>
      <c r="E17" s="15">
        <v>93.892769594672203</v>
      </c>
      <c r="F17" s="15">
        <v>93.479080462361495</v>
      </c>
      <c r="G17" s="22">
        <v>94.244480565842906</v>
      </c>
      <c r="H17" s="15">
        <v>92.147882400022695</v>
      </c>
      <c r="I17" s="15">
        <v>91.143103883897396</v>
      </c>
      <c r="J17" s="22">
        <v>92.971325920099204</v>
      </c>
      <c r="K17" s="15">
        <v>94.805615462077</v>
      </c>
      <c r="L17" s="18" t="s">
        <v>73</v>
      </c>
      <c r="M17" s="22">
        <v>95.143787929092994</v>
      </c>
      <c r="N17" s="15">
        <v>89.541614621964499</v>
      </c>
      <c r="O17" s="15">
        <v>89.531850528155204</v>
      </c>
      <c r="P17" s="22">
        <v>89.552122399161703</v>
      </c>
    </row>
    <row r="18" spans="1:16" x14ac:dyDescent="0.35">
      <c r="A18" s="9" t="s">
        <v>193</v>
      </c>
      <c r="B18" s="15">
        <v>90.154604559663298</v>
      </c>
      <c r="C18" s="15">
        <v>88.627304660600402</v>
      </c>
      <c r="D18" s="22">
        <v>91.340294237094795</v>
      </c>
      <c r="E18" s="15">
        <v>91.442100066926699</v>
      </c>
      <c r="F18" s="15">
        <v>90.164110521175701</v>
      </c>
      <c r="G18" s="22">
        <v>92.4746468236049</v>
      </c>
      <c r="H18" s="15">
        <v>88.657849641005896</v>
      </c>
      <c r="I18" s="15">
        <v>86.915106262385095</v>
      </c>
      <c r="J18" s="22">
        <v>90.0091352622252</v>
      </c>
      <c r="K18" s="15">
        <v>98.188106835589593</v>
      </c>
      <c r="L18" s="18" t="s">
        <v>73</v>
      </c>
      <c r="M18" s="22">
        <v>97.789370970841006</v>
      </c>
      <c r="N18" s="15">
        <v>90.565357924425996</v>
      </c>
      <c r="O18" s="18" t="s">
        <v>73</v>
      </c>
      <c r="P18" s="22">
        <v>91.470239184974005</v>
      </c>
    </row>
    <row r="19" spans="1:16" ht="22" customHeight="1" x14ac:dyDescent="0.35">
      <c r="A19" s="19" t="s">
        <v>143</v>
      </c>
      <c r="B19" s="15">
        <v>91.284422512133702</v>
      </c>
      <c r="C19" s="15">
        <v>92.327622854956601</v>
      </c>
      <c r="D19" s="22">
        <v>90.416672808835301</v>
      </c>
      <c r="E19" s="15">
        <v>92.236967009640196</v>
      </c>
      <c r="F19" s="15">
        <v>93.367831427287499</v>
      </c>
      <c r="G19" s="22">
        <v>91.277992802432607</v>
      </c>
      <c r="H19" s="15">
        <v>90.307516218518003</v>
      </c>
      <c r="I19" s="15">
        <v>91.156440037002497</v>
      </c>
      <c r="J19" s="22">
        <v>89.582944166588703</v>
      </c>
      <c r="K19" s="15">
        <v>92.152562360302298</v>
      </c>
      <c r="L19" s="15">
        <v>93.808325976573997</v>
      </c>
      <c r="M19" s="22">
        <v>91.779005201226795</v>
      </c>
      <c r="N19" s="15">
        <v>90.516018960732893</v>
      </c>
      <c r="O19" s="15">
        <v>94.934141684486406</v>
      </c>
      <c r="P19" s="22">
        <v>88.090473959828401</v>
      </c>
    </row>
    <row r="20" spans="1:16" x14ac:dyDescent="0.35">
      <c r="A20" s="9" t="s">
        <v>194</v>
      </c>
      <c r="B20" s="15">
        <v>89.731773753154698</v>
      </c>
      <c r="C20" s="15">
        <v>90.021240737343007</v>
      </c>
      <c r="D20" s="22">
        <v>89.488579518969701</v>
      </c>
      <c r="E20" s="15">
        <v>91.398604099974307</v>
      </c>
      <c r="F20" s="15">
        <v>91.583889681725395</v>
      </c>
      <c r="G20" s="22">
        <v>91.239575391955</v>
      </c>
      <c r="H20" s="15">
        <v>87.7708768448651</v>
      </c>
      <c r="I20" s="15">
        <v>88.335388512650596</v>
      </c>
      <c r="J20" s="22">
        <v>87.285029307809396</v>
      </c>
      <c r="K20" s="15">
        <v>91.919496992667206</v>
      </c>
      <c r="L20" s="18" t="s">
        <v>73</v>
      </c>
      <c r="M20" s="22">
        <v>92.212066547374505</v>
      </c>
      <c r="N20" s="15">
        <v>94.950440914835298</v>
      </c>
      <c r="O20" s="18" t="s">
        <v>73</v>
      </c>
      <c r="P20" s="24" t="s">
        <v>73</v>
      </c>
    </row>
    <row r="21" spans="1:16" x14ac:dyDescent="0.35">
      <c r="A21" s="9" t="s">
        <v>195</v>
      </c>
      <c r="B21" s="15">
        <v>90.677596809354597</v>
      </c>
      <c r="C21" s="15">
        <v>91.4977201186218</v>
      </c>
      <c r="D21" s="22">
        <v>90.021157778731407</v>
      </c>
      <c r="E21" s="15">
        <v>91.734834991166196</v>
      </c>
      <c r="F21" s="15">
        <v>93.246398115196598</v>
      </c>
      <c r="G21" s="22">
        <v>90.4944710718582</v>
      </c>
      <c r="H21" s="15">
        <v>89.7771198673708</v>
      </c>
      <c r="I21" s="15">
        <v>89.650710209201094</v>
      </c>
      <c r="J21" s="22">
        <v>89.880657223058904</v>
      </c>
      <c r="K21" s="15">
        <v>92.696425595925007</v>
      </c>
      <c r="L21" s="18" t="s">
        <v>73</v>
      </c>
      <c r="M21" s="22">
        <v>93.476326884984104</v>
      </c>
      <c r="N21" s="15">
        <v>83.6366073942594</v>
      </c>
      <c r="O21" s="18" t="s">
        <v>73</v>
      </c>
      <c r="P21" s="22">
        <v>79.187345283646295</v>
      </c>
    </row>
    <row r="22" spans="1:16" x14ac:dyDescent="0.35">
      <c r="A22" s="9" t="s">
        <v>196</v>
      </c>
      <c r="B22" s="15">
        <v>91.958656177908097</v>
      </c>
      <c r="C22" s="15">
        <v>93.923549613956396</v>
      </c>
      <c r="D22" s="22">
        <v>90.256648320498599</v>
      </c>
      <c r="E22" s="15">
        <v>92.547506005058395</v>
      </c>
      <c r="F22" s="15">
        <v>94.465377535497893</v>
      </c>
      <c r="G22" s="22">
        <v>90.858601774440999</v>
      </c>
      <c r="H22" s="15">
        <v>91.426185008680804</v>
      </c>
      <c r="I22" s="15">
        <v>93.3167815871752</v>
      </c>
      <c r="J22" s="22">
        <v>89.7627434125137</v>
      </c>
      <c r="K22" s="15">
        <v>90.512424265671896</v>
      </c>
      <c r="L22" s="18" t="s">
        <v>73</v>
      </c>
      <c r="M22" s="22">
        <v>88.933135937743401</v>
      </c>
      <c r="N22" s="15">
        <v>90.945864478008204</v>
      </c>
      <c r="O22" s="15">
        <v>94.484950607268004</v>
      </c>
      <c r="P22" s="22">
        <v>88.611970468700207</v>
      </c>
    </row>
    <row r="23" spans="1:16" x14ac:dyDescent="0.35">
      <c r="A23" s="9" t="s">
        <v>197</v>
      </c>
      <c r="B23" s="15">
        <v>91.543638112614005</v>
      </c>
      <c r="C23" s="15">
        <v>92.124903859767898</v>
      </c>
      <c r="D23" s="22">
        <v>91.093117446278896</v>
      </c>
      <c r="E23" s="15">
        <v>92.326657181313806</v>
      </c>
      <c r="F23" s="15">
        <v>93.1238796876398</v>
      </c>
      <c r="G23" s="22">
        <v>91.693727540496496</v>
      </c>
      <c r="H23" s="15">
        <v>90.722715611105798</v>
      </c>
      <c r="I23" s="15">
        <v>90.893271205632999</v>
      </c>
      <c r="J23" s="22">
        <v>90.585171296934405</v>
      </c>
      <c r="K23" s="15">
        <v>92.889368561633006</v>
      </c>
      <c r="L23" s="18" t="s">
        <v>73</v>
      </c>
      <c r="M23" s="22">
        <v>92.487021452811106</v>
      </c>
      <c r="N23" s="15">
        <v>91.229384980542605</v>
      </c>
      <c r="O23" s="15">
        <v>98.389213374675606</v>
      </c>
      <c r="P23" s="22">
        <v>88.006288451792898</v>
      </c>
    </row>
    <row r="24" spans="1:16" x14ac:dyDescent="0.35">
      <c r="A24" s="9" t="s">
        <v>198</v>
      </c>
      <c r="B24" s="15">
        <v>91.402358485942699</v>
      </c>
      <c r="C24" s="15">
        <v>91.007607934896697</v>
      </c>
      <c r="D24" s="22">
        <v>91.773400684234801</v>
      </c>
      <c r="E24" s="15">
        <v>93.323428886472598</v>
      </c>
      <c r="F24" s="15">
        <v>92.357714445816796</v>
      </c>
      <c r="G24" s="22">
        <v>94.223687857683501</v>
      </c>
      <c r="H24" s="15">
        <v>89.265416108822606</v>
      </c>
      <c r="I24" s="15">
        <v>89.598565338528402</v>
      </c>
      <c r="J24" s="22">
        <v>88.939454020701604</v>
      </c>
      <c r="K24" s="18" t="s">
        <v>73</v>
      </c>
      <c r="L24" s="18" t="s">
        <v>73</v>
      </c>
      <c r="M24" s="24" t="s">
        <v>73</v>
      </c>
      <c r="N24" s="15">
        <v>94.169991090579799</v>
      </c>
      <c r="O24" s="18" t="s">
        <v>73</v>
      </c>
      <c r="P24" s="24" t="s">
        <v>73</v>
      </c>
    </row>
    <row r="25" spans="1:16" ht="22" customHeight="1" x14ac:dyDescent="0.35">
      <c r="A25" s="19" t="s">
        <v>149</v>
      </c>
      <c r="B25" s="15">
        <v>89.950401332816895</v>
      </c>
      <c r="C25" s="15">
        <v>90.862626746911005</v>
      </c>
      <c r="D25" s="22">
        <v>89.178800555551007</v>
      </c>
      <c r="E25" s="15">
        <v>91.456986310231102</v>
      </c>
      <c r="F25" s="15">
        <v>92.076776160231006</v>
      </c>
      <c r="G25" s="22">
        <v>90.922466510965606</v>
      </c>
      <c r="H25" s="15">
        <v>88.323414365487906</v>
      </c>
      <c r="I25" s="15">
        <v>89.486010290935297</v>
      </c>
      <c r="J25" s="22">
        <v>87.329614502526098</v>
      </c>
      <c r="K25" s="15">
        <v>90.513223776761706</v>
      </c>
      <c r="L25" s="15">
        <v>92.826338770340797</v>
      </c>
      <c r="M25" s="22">
        <v>89.942069379821504</v>
      </c>
      <c r="N25" s="15">
        <v>90.799049895376697</v>
      </c>
      <c r="O25" s="15">
        <v>92.541062752590307</v>
      </c>
      <c r="P25" s="22">
        <v>89.252994391002105</v>
      </c>
    </row>
    <row r="26" spans="1:16" x14ac:dyDescent="0.35">
      <c r="A26" s="9" t="s">
        <v>199</v>
      </c>
      <c r="B26" s="15">
        <v>87.097545690601706</v>
      </c>
      <c r="C26" s="15">
        <v>91.991890504280605</v>
      </c>
      <c r="D26" s="22">
        <v>83.053291768646702</v>
      </c>
      <c r="E26" s="15">
        <v>89.165680459189204</v>
      </c>
      <c r="F26" s="15">
        <v>93.449014774301801</v>
      </c>
      <c r="G26" s="22">
        <v>85.640945197208595</v>
      </c>
      <c r="H26" s="15">
        <v>84.689272392940595</v>
      </c>
      <c r="I26" s="15">
        <v>90.447662019092505</v>
      </c>
      <c r="J26" s="22">
        <v>79.842804248024606</v>
      </c>
      <c r="K26" s="15">
        <v>91.795238719961503</v>
      </c>
      <c r="L26" s="15">
        <v>95.681216102682896</v>
      </c>
      <c r="M26" s="22">
        <v>90.711624149489296</v>
      </c>
      <c r="N26" s="15">
        <v>89.735503340659506</v>
      </c>
      <c r="O26" s="15">
        <v>92.046518923853995</v>
      </c>
      <c r="P26" s="22">
        <v>86.953869144736004</v>
      </c>
    </row>
    <row r="27" spans="1:16" x14ac:dyDescent="0.35">
      <c r="A27" s="9" t="s">
        <v>200</v>
      </c>
      <c r="B27" s="15">
        <v>90.730877043109601</v>
      </c>
      <c r="C27" s="15">
        <v>89.1490004883983</v>
      </c>
      <c r="D27" s="22">
        <v>92.273499812866604</v>
      </c>
      <c r="E27" s="15">
        <v>92.018175357664205</v>
      </c>
      <c r="F27" s="15">
        <v>91.346909391711705</v>
      </c>
      <c r="G27" s="22">
        <v>92.6983439148418</v>
      </c>
      <c r="H27" s="15">
        <v>89.097291091261695</v>
      </c>
      <c r="I27" s="15">
        <v>86.779059661562599</v>
      </c>
      <c r="J27" s="22">
        <v>91.378003128514806</v>
      </c>
      <c r="K27" s="15">
        <v>98.412932525146601</v>
      </c>
      <c r="L27" s="18" t="s">
        <v>73</v>
      </c>
      <c r="M27" s="22">
        <v>98.238997189305806</v>
      </c>
      <c r="N27" s="15">
        <v>92.897573938169401</v>
      </c>
      <c r="O27" s="18" t="s">
        <v>73</v>
      </c>
      <c r="P27" s="24" t="s">
        <v>73</v>
      </c>
    </row>
    <row r="28" spans="1:16" x14ac:dyDescent="0.35">
      <c r="A28" s="9" t="s">
        <v>201</v>
      </c>
      <c r="B28" s="15">
        <v>90.438928173587499</v>
      </c>
      <c r="C28" s="15">
        <v>89.901105538840298</v>
      </c>
      <c r="D28" s="22">
        <v>90.860885481877901</v>
      </c>
      <c r="E28" s="15">
        <v>91.867199435096595</v>
      </c>
      <c r="F28" s="15">
        <v>91.051480954948701</v>
      </c>
      <c r="G28" s="22">
        <v>92.527620834201898</v>
      </c>
      <c r="H28" s="15">
        <v>89.314638604204404</v>
      </c>
      <c r="I28" s="15">
        <v>88.565844482552095</v>
      </c>
      <c r="J28" s="22">
        <v>89.916596206563696</v>
      </c>
      <c r="K28" s="15">
        <v>87.4774680890837</v>
      </c>
      <c r="L28" s="18" t="s">
        <v>73</v>
      </c>
      <c r="M28" s="22">
        <v>86.355483785372499</v>
      </c>
      <c r="N28" s="15">
        <v>85.916040073393901</v>
      </c>
      <c r="O28" s="15">
        <v>91.968789862880797</v>
      </c>
      <c r="P28" s="22">
        <v>82.418977765241095</v>
      </c>
    </row>
    <row r="29" spans="1:16" x14ac:dyDescent="0.35">
      <c r="A29" s="9" t="s">
        <v>202</v>
      </c>
      <c r="B29" s="15">
        <v>93.931567517588206</v>
      </c>
      <c r="C29" s="15">
        <v>94.318691894233098</v>
      </c>
      <c r="D29" s="22">
        <v>93.583792105983505</v>
      </c>
      <c r="E29" s="15">
        <v>95.128776770076399</v>
      </c>
      <c r="F29" s="15">
        <v>95.2645190696323</v>
      </c>
      <c r="G29" s="22">
        <v>95.001879407209998</v>
      </c>
      <c r="H29" s="15">
        <v>93.024897579261307</v>
      </c>
      <c r="I29" s="15">
        <v>93.344332100501305</v>
      </c>
      <c r="J29" s="22">
        <v>92.746926914247396</v>
      </c>
      <c r="K29" s="15">
        <v>86.327578045797196</v>
      </c>
      <c r="L29" s="18" t="s">
        <v>73</v>
      </c>
      <c r="M29" s="22">
        <v>84.204967025900601</v>
      </c>
      <c r="N29" s="15">
        <v>92.669461974843799</v>
      </c>
      <c r="O29" s="15">
        <v>93.958642075301896</v>
      </c>
      <c r="P29" s="24" t="s">
        <v>73</v>
      </c>
    </row>
    <row r="30" spans="1:16" x14ac:dyDescent="0.35">
      <c r="A30" s="11" t="s">
        <v>203</v>
      </c>
      <c r="B30" s="16">
        <v>90.659559109165599</v>
      </c>
      <c r="C30" s="16">
        <v>89.306211773996694</v>
      </c>
      <c r="D30" s="23">
        <v>91.793993042702596</v>
      </c>
      <c r="E30" s="16">
        <v>91.812185481184301</v>
      </c>
      <c r="F30" s="16">
        <v>90.084638907255794</v>
      </c>
      <c r="G30" s="23">
        <v>93.2901647297479</v>
      </c>
      <c r="H30" s="16">
        <v>89.292064391761997</v>
      </c>
      <c r="I30" s="16">
        <v>88.325975221450605</v>
      </c>
      <c r="J30" s="23">
        <v>90.112782345218903</v>
      </c>
      <c r="K30" s="16">
        <v>91.551179795020701</v>
      </c>
      <c r="L30" s="21" t="s">
        <v>73</v>
      </c>
      <c r="M30" s="23">
        <v>92.563080223562196</v>
      </c>
      <c r="N30" s="16">
        <v>93.823964585512002</v>
      </c>
      <c r="O30" s="16">
        <v>93.995570512166196</v>
      </c>
      <c r="P30" s="23">
        <v>93.706131871704599</v>
      </c>
    </row>
    <row r="31" spans="1:16" ht="30" customHeight="1" x14ac:dyDescent="0.35">
      <c r="A31" t="s">
        <v>162</v>
      </c>
    </row>
    <row r="32" spans="1:16" x14ac:dyDescent="0.35">
      <c r="A32" t="s">
        <v>163</v>
      </c>
    </row>
    <row r="33" spans="1:1" x14ac:dyDescent="0.35">
      <c r="A33" t="s">
        <v>164</v>
      </c>
    </row>
    <row r="34" spans="1:1" x14ac:dyDescent="0.35">
      <c r="A34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5" sqref="B5"/>
    </sheetView>
  </sheetViews>
  <sheetFormatPr defaultColWidth="10.84375" defaultRowHeight="15.5" x14ac:dyDescent="0.35"/>
  <cols>
    <col min="1" max="1" width="23.69140625" customWidth="1"/>
    <col min="2" max="2" width="140.69140625" customWidth="1"/>
  </cols>
  <sheetData>
    <row r="1" spans="1:2" ht="30" customHeight="1" x14ac:dyDescent="0.35">
      <c r="A1" s="1" t="s">
        <v>50</v>
      </c>
    </row>
    <row r="2" spans="1:2" x14ac:dyDescent="0.35">
      <c r="A2" s="3" t="s">
        <v>51</v>
      </c>
      <c r="B2" s="2" t="s">
        <v>52</v>
      </c>
    </row>
    <row r="3" spans="1:2" x14ac:dyDescent="0.35">
      <c r="A3" s="4" t="s">
        <v>53</v>
      </c>
      <c r="B3" s="5" t="s">
        <v>54</v>
      </c>
    </row>
    <row r="4" spans="1:2" ht="108.5" x14ac:dyDescent="0.35">
      <c r="A4" s="4" t="s">
        <v>55</v>
      </c>
      <c r="B4" s="5" t="s">
        <v>56</v>
      </c>
    </row>
    <row r="5" spans="1:2" ht="201.5" x14ac:dyDescent="0.35">
      <c r="A5" s="4" t="s">
        <v>57</v>
      </c>
      <c r="B5" s="5" t="s">
        <v>58</v>
      </c>
    </row>
    <row r="6" spans="1:2" ht="46.5" x14ac:dyDescent="0.35">
      <c r="A6" s="4" t="s">
        <v>59</v>
      </c>
      <c r="B6" s="5" t="s">
        <v>60</v>
      </c>
    </row>
    <row r="7" spans="1:2" ht="93" x14ac:dyDescent="0.35">
      <c r="A7" s="4" t="s">
        <v>61</v>
      </c>
      <c r="B7" s="5" t="s">
        <v>62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68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279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x14ac:dyDescent="0.35">
      <c r="A3" s="9" t="s">
        <v>209</v>
      </c>
      <c r="B3" s="15">
        <v>16.7394572593169</v>
      </c>
      <c r="C3" s="15">
        <v>19.881508158182498</v>
      </c>
      <c r="D3" s="22">
        <v>14.142867452190099</v>
      </c>
      <c r="E3" s="15">
        <v>18.137353475271698</v>
      </c>
      <c r="F3" s="15">
        <v>22.289109307479201</v>
      </c>
      <c r="G3" s="22">
        <v>14.654708422722299</v>
      </c>
      <c r="H3" s="15">
        <v>14.992586865419799</v>
      </c>
      <c r="I3" s="15">
        <v>17.027195954684899</v>
      </c>
      <c r="J3" s="22">
        <v>13.2823824669061</v>
      </c>
      <c r="K3" s="15">
        <v>20.603986357804398</v>
      </c>
      <c r="L3" s="15">
        <v>28.3387778870588</v>
      </c>
      <c r="M3" s="22">
        <v>18.653674125643501</v>
      </c>
      <c r="N3" s="15">
        <v>20.802706829823901</v>
      </c>
      <c r="O3" s="15">
        <v>25.653785163309099</v>
      </c>
      <c r="P3" s="22">
        <v>17.294265112478801</v>
      </c>
    </row>
    <row r="4" spans="1:16" x14ac:dyDescent="0.35">
      <c r="A4" s="9" t="s">
        <v>210</v>
      </c>
      <c r="B4" s="15">
        <v>14.7652964548281</v>
      </c>
      <c r="C4" s="15">
        <v>15.229448143451901</v>
      </c>
      <c r="D4" s="22">
        <v>14.381721655299399</v>
      </c>
      <c r="E4" s="15">
        <v>16.127485788613701</v>
      </c>
      <c r="F4" s="15">
        <v>15.7371653169434</v>
      </c>
      <c r="G4" s="22">
        <v>16.454900914769802</v>
      </c>
      <c r="H4" s="15">
        <v>13.3480515232702</v>
      </c>
      <c r="I4" s="15">
        <v>14.4949783238942</v>
      </c>
      <c r="J4" s="22">
        <v>12.383994462113201</v>
      </c>
      <c r="K4" s="15">
        <v>15.3832932050901</v>
      </c>
      <c r="L4" s="15">
        <v>19.8053598280848</v>
      </c>
      <c r="M4" s="22">
        <v>14.268277940148799</v>
      </c>
      <c r="N4" s="15">
        <v>14.1019212979008</v>
      </c>
      <c r="O4" s="15">
        <v>18.9405858864008</v>
      </c>
      <c r="P4" s="22">
        <v>10.6024575639606</v>
      </c>
    </row>
    <row r="5" spans="1:16" x14ac:dyDescent="0.35">
      <c r="A5" s="9" t="s">
        <v>211</v>
      </c>
      <c r="B5" s="15">
        <v>21.645741689917799</v>
      </c>
      <c r="C5" s="15">
        <v>18.064158664121798</v>
      </c>
      <c r="D5" s="22">
        <v>24.605560699061801</v>
      </c>
      <c r="E5" s="15">
        <v>21.374877057597701</v>
      </c>
      <c r="F5" s="15">
        <v>19.273859236393001</v>
      </c>
      <c r="G5" s="22">
        <v>23.137287858245799</v>
      </c>
      <c r="H5" s="15">
        <v>21.867250108484601</v>
      </c>
      <c r="I5" s="15">
        <v>16.796818935066</v>
      </c>
      <c r="J5" s="22">
        <v>26.129235244053302</v>
      </c>
      <c r="K5" s="15">
        <v>23.048909958117299</v>
      </c>
      <c r="L5" s="15">
        <v>17.3712093784663</v>
      </c>
      <c r="M5" s="22">
        <v>24.480530816825599</v>
      </c>
      <c r="N5" s="15">
        <v>22.2313834826682</v>
      </c>
      <c r="O5" s="15">
        <v>18.243772958610801</v>
      </c>
      <c r="P5" s="22">
        <v>25.115340028691701</v>
      </c>
    </row>
    <row r="6" spans="1:16" x14ac:dyDescent="0.35">
      <c r="A6" s="9" t="s">
        <v>212</v>
      </c>
      <c r="B6" s="15">
        <v>36.4037104077753</v>
      </c>
      <c r="C6" s="15">
        <v>38.795551149146</v>
      </c>
      <c r="D6" s="22">
        <v>34.427094022739503</v>
      </c>
      <c r="E6" s="15">
        <v>42.558764895144598</v>
      </c>
      <c r="F6" s="15">
        <v>44.061964839322997</v>
      </c>
      <c r="G6" s="22">
        <v>41.297825653974897</v>
      </c>
      <c r="H6" s="15">
        <v>30.052874468205498</v>
      </c>
      <c r="I6" s="15">
        <v>33.092820680301401</v>
      </c>
      <c r="J6" s="22">
        <v>27.497627167580799</v>
      </c>
      <c r="K6" s="15">
        <v>33.108552885411598</v>
      </c>
      <c r="L6" s="15">
        <v>40.550868436539801</v>
      </c>
      <c r="M6" s="22">
        <v>31.231987886850298</v>
      </c>
      <c r="N6" s="15">
        <v>35.901932215053797</v>
      </c>
      <c r="O6" s="15">
        <v>42.8119362915495</v>
      </c>
      <c r="P6" s="22">
        <v>30.904415188445501</v>
      </c>
    </row>
    <row r="7" spans="1:16" x14ac:dyDescent="0.35">
      <c r="A7" s="9" t="s">
        <v>213</v>
      </c>
      <c r="B7" s="15">
        <v>20.182452894325198</v>
      </c>
      <c r="C7" s="15">
        <v>25.4493611563115</v>
      </c>
      <c r="D7" s="22">
        <v>15.829881676244799</v>
      </c>
      <c r="E7" s="15">
        <v>25.7822326723273</v>
      </c>
      <c r="F7" s="15">
        <v>30.632184334977602</v>
      </c>
      <c r="G7" s="22">
        <v>21.713915351736599</v>
      </c>
      <c r="H7" s="15">
        <v>14.3227407441459</v>
      </c>
      <c r="I7" s="15">
        <v>19.865940759508799</v>
      </c>
      <c r="J7" s="22">
        <v>9.6633665684715595</v>
      </c>
      <c r="K7" s="15">
        <v>18.7818022929258</v>
      </c>
      <c r="L7" s="15">
        <v>26.173076882238099</v>
      </c>
      <c r="M7" s="22">
        <v>16.918107170920798</v>
      </c>
      <c r="N7" s="15">
        <v>20.6300202424021</v>
      </c>
      <c r="O7" s="15">
        <v>28.976434405780001</v>
      </c>
      <c r="P7" s="22">
        <v>14.593649434100399</v>
      </c>
    </row>
    <row r="8" spans="1:16" x14ac:dyDescent="0.35">
      <c r="A8" s="9" t="s">
        <v>214</v>
      </c>
      <c r="B8" s="15">
        <v>1.2677834979592399</v>
      </c>
      <c r="C8" s="15">
        <v>1.68828227207297</v>
      </c>
      <c r="D8" s="22">
        <v>0.92028345231476705</v>
      </c>
      <c r="E8" s="15">
        <v>1.48421635850679</v>
      </c>
      <c r="F8" s="15">
        <v>2.01249258874169</v>
      </c>
      <c r="G8" s="22">
        <v>1.04107888271048</v>
      </c>
      <c r="H8" s="15">
        <v>0.942337589585163</v>
      </c>
      <c r="I8" s="15">
        <v>1.2754898950198501</v>
      </c>
      <c r="J8" s="22">
        <v>0.66230417130571795</v>
      </c>
      <c r="K8" s="15">
        <v>2.9340571704479301</v>
      </c>
      <c r="L8" s="18" t="s">
        <v>73</v>
      </c>
      <c r="M8" s="24" t="s">
        <v>73</v>
      </c>
      <c r="N8" s="15">
        <v>2.5078082051380299</v>
      </c>
      <c r="O8" s="15">
        <v>3.1755733874905401</v>
      </c>
      <c r="P8" s="24" t="s">
        <v>73</v>
      </c>
    </row>
    <row r="9" spans="1:16" x14ac:dyDescent="0.35">
      <c r="A9" s="9" t="s">
        <v>215</v>
      </c>
      <c r="B9" s="15">
        <v>13.4054548643908</v>
      </c>
      <c r="C9" s="15">
        <v>15.803143383234399</v>
      </c>
      <c r="D9" s="22">
        <v>11.424005878016301</v>
      </c>
      <c r="E9" s="15">
        <v>13.634332645533201</v>
      </c>
      <c r="F9" s="15">
        <v>16.811244444059199</v>
      </c>
      <c r="G9" s="22">
        <v>10.9694225196312</v>
      </c>
      <c r="H9" s="15">
        <v>13.1318954368391</v>
      </c>
      <c r="I9" s="15">
        <v>14.6167082019356</v>
      </c>
      <c r="J9" s="22">
        <v>11.883826048357999</v>
      </c>
      <c r="K9" s="15">
        <v>13.699596224626299</v>
      </c>
      <c r="L9" s="15">
        <v>18.318306751747699</v>
      </c>
      <c r="M9" s="22">
        <v>12.5349975920987</v>
      </c>
      <c r="N9" s="15">
        <v>13.991271736604601</v>
      </c>
      <c r="O9" s="15">
        <v>18.302690995092298</v>
      </c>
      <c r="P9" s="22">
        <v>10.8731272442693</v>
      </c>
    </row>
    <row r="10" spans="1:16" x14ac:dyDescent="0.35">
      <c r="A10" s="9" t="s">
        <v>216</v>
      </c>
      <c r="B10" s="15">
        <v>10.881211770667299</v>
      </c>
      <c r="C10" s="15">
        <v>10.4238080166815</v>
      </c>
      <c r="D10" s="22">
        <v>11.2592100792784</v>
      </c>
      <c r="E10" s="15">
        <v>14.5733028786661</v>
      </c>
      <c r="F10" s="15">
        <v>14.5755612339034</v>
      </c>
      <c r="G10" s="22">
        <v>14.571408487470601</v>
      </c>
      <c r="H10" s="15">
        <v>6.91410592313908</v>
      </c>
      <c r="I10" s="15">
        <v>5.85822287171107</v>
      </c>
      <c r="J10" s="22">
        <v>7.8016355465914096</v>
      </c>
      <c r="K10" s="15">
        <v>10.7574408278041</v>
      </c>
      <c r="L10" s="15">
        <v>11.038809704386001</v>
      </c>
      <c r="M10" s="22">
        <v>10.6864942276699</v>
      </c>
      <c r="N10" s="15">
        <v>13.067581396392301</v>
      </c>
      <c r="O10" s="15">
        <v>15.560102891483</v>
      </c>
      <c r="P10" s="22">
        <v>11.264916959004699</v>
      </c>
    </row>
    <row r="11" spans="1:16" x14ac:dyDescent="0.35">
      <c r="A11" s="9" t="s">
        <v>217</v>
      </c>
      <c r="B11" s="15">
        <v>17.162541479838499</v>
      </c>
      <c r="C11" s="15">
        <v>17.5203121305731</v>
      </c>
      <c r="D11" s="22">
        <v>16.8668799342786</v>
      </c>
      <c r="E11" s="15">
        <v>17.162239120663202</v>
      </c>
      <c r="F11" s="15">
        <v>17.865376537684501</v>
      </c>
      <c r="G11" s="22">
        <v>16.572421668573401</v>
      </c>
      <c r="H11" s="15">
        <v>17.217782098495899</v>
      </c>
      <c r="I11" s="15">
        <v>17.192057876594699</v>
      </c>
      <c r="J11" s="22">
        <v>17.2394047667891</v>
      </c>
      <c r="K11" s="15">
        <v>17.2782721840825</v>
      </c>
      <c r="L11" s="15">
        <v>17.777860316003999</v>
      </c>
      <c r="M11" s="22">
        <v>17.1523020346552</v>
      </c>
      <c r="N11" s="15">
        <v>15.8312104146948</v>
      </c>
      <c r="O11" s="15">
        <v>16.607799243096501</v>
      </c>
      <c r="P11" s="22">
        <v>15.2695586631694</v>
      </c>
    </row>
    <row r="12" spans="1:16" x14ac:dyDescent="0.35">
      <c r="A12" s="9" t="s">
        <v>218</v>
      </c>
      <c r="B12" s="15">
        <v>6.6058484668144697</v>
      </c>
      <c r="C12" s="15">
        <v>7.7134563190876202</v>
      </c>
      <c r="D12" s="22">
        <v>5.6905217098403797</v>
      </c>
      <c r="E12" s="15">
        <v>7.4469627388918802</v>
      </c>
      <c r="F12" s="15">
        <v>8.5755551206160199</v>
      </c>
      <c r="G12" s="22">
        <v>6.5002580593764199</v>
      </c>
      <c r="H12" s="15">
        <v>5.5668591393793996</v>
      </c>
      <c r="I12" s="15">
        <v>6.6950154299315798</v>
      </c>
      <c r="J12" s="22">
        <v>4.6185797571173204</v>
      </c>
      <c r="K12" s="15">
        <v>9.4852345715304995</v>
      </c>
      <c r="L12" s="15">
        <v>11.9920748419713</v>
      </c>
      <c r="M12" s="22">
        <v>8.8531398053014598</v>
      </c>
      <c r="N12" s="15">
        <v>8.43501670715934</v>
      </c>
      <c r="O12" s="15">
        <v>9.3243012219989492</v>
      </c>
      <c r="P12" s="22">
        <v>7.7918601394914697</v>
      </c>
    </row>
    <row r="13" spans="1:16" x14ac:dyDescent="0.35">
      <c r="A13" s="9" t="s">
        <v>219</v>
      </c>
      <c r="B13" s="15">
        <v>3.6226789776799802</v>
      </c>
      <c r="C13" s="15">
        <v>4.9064462531145896</v>
      </c>
      <c r="D13" s="22">
        <v>2.5617741325929599</v>
      </c>
      <c r="E13" s="15">
        <v>1.28813128260131</v>
      </c>
      <c r="F13" s="15">
        <v>1.3739614983380399</v>
      </c>
      <c r="G13" s="22">
        <v>1.21613374992467</v>
      </c>
      <c r="H13" s="15">
        <v>5.9360294616381699</v>
      </c>
      <c r="I13" s="15">
        <v>8.5751047352266507</v>
      </c>
      <c r="J13" s="22">
        <v>3.7177369332539301</v>
      </c>
      <c r="K13" s="15">
        <v>6.4439980802960202</v>
      </c>
      <c r="L13" s="18" t="s">
        <v>73</v>
      </c>
      <c r="M13" s="22">
        <v>6.7815566273959096</v>
      </c>
      <c r="N13" s="15">
        <v>5.0459169097011802</v>
      </c>
      <c r="O13" s="15">
        <v>5.7186033645132603</v>
      </c>
      <c r="P13" s="22">
        <v>4.5594103933118397</v>
      </c>
    </row>
    <row r="14" spans="1:16" x14ac:dyDescent="0.35">
      <c r="A14" s="9" t="s">
        <v>220</v>
      </c>
      <c r="B14" s="15">
        <v>24.676383500216101</v>
      </c>
      <c r="C14" s="15">
        <v>28.743198164068101</v>
      </c>
      <c r="D14" s="22">
        <v>21.3155692284152</v>
      </c>
      <c r="E14" s="15">
        <v>25.324045841874401</v>
      </c>
      <c r="F14" s="15">
        <v>29.459014052837599</v>
      </c>
      <c r="G14" s="22">
        <v>21.85548286169</v>
      </c>
      <c r="H14" s="15">
        <v>23.820871937108599</v>
      </c>
      <c r="I14" s="15">
        <v>27.802660159510602</v>
      </c>
      <c r="J14" s="22">
        <v>20.473952979639002</v>
      </c>
      <c r="K14" s="15">
        <v>27.468974112045899</v>
      </c>
      <c r="L14" s="15">
        <v>31.7750309451079</v>
      </c>
      <c r="M14" s="22">
        <v>26.383210483881101</v>
      </c>
      <c r="N14" s="15">
        <v>27.007605871345501</v>
      </c>
      <c r="O14" s="15">
        <v>32.603723312427697</v>
      </c>
      <c r="P14" s="22">
        <v>22.960330083211598</v>
      </c>
    </row>
    <row r="15" spans="1:16" x14ac:dyDescent="0.35">
      <c r="A15" s="9" t="s">
        <v>221</v>
      </c>
      <c r="B15" s="15">
        <v>18.4701805575185</v>
      </c>
      <c r="C15" s="15">
        <v>20.1439054669992</v>
      </c>
      <c r="D15" s="22">
        <v>17.0870148546773</v>
      </c>
      <c r="E15" s="15">
        <v>22.345226502859699</v>
      </c>
      <c r="F15" s="15">
        <v>24.223168856101701</v>
      </c>
      <c r="G15" s="22">
        <v>20.769939585754599</v>
      </c>
      <c r="H15" s="15">
        <v>14.4838896530624</v>
      </c>
      <c r="I15" s="15">
        <v>15.782578220106901</v>
      </c>
      <c r="J15" s="22">
        <v>13.3922682151277</v>
      </c>
      <c r="K15" s="15">
        <v>16.400376581959101</v>
      </c>
      <c r="L15" s="15">
        <v>19.996764297728902</v>
      </c>
      <c r="M15" s="22">
        <v>15.493554604</v>
      </c>
      <c r="N15" s="15">
        <v>17.875621423174799</v>
      </c>
      <c r="O15" s="15">
        <v>22.2995068864094</v>
      </c>
      <c r="P15" s="22">
        <v>14.6761380825671</v>
      </c>
    </row>
    <row r="16" spans="1:16" x14ac:dyDescent="0.35">
      <c r="A16" s="9" t="s">
        <v>222</v>
      </c>
      <c r="B16" s="15">
        <v>1.6866524320885701</v>
      </c>
      <c r="C16" s="15">
        <v>2.3523457460244801</v>
      </c>
      <c r="D16" s="22">
        <v>1.1365237011178</v>
      </c>
      <c r="E16" s="15">
        <v>2.0296608002864698</v>
      </c>
      <c r="F16" s="15">
        <v>2.8096905166602499</v>
      </c>
      <c r="G16" s="22">
        <v>1.37534326757014</v>
      </c>
      <c r="H16" s="15">
        <v>1.2327431891925</v>
      </c>
      <c r="I16" s="15">
        <v>1.78014915317475</v>
      </c>
      <c r="J16" s="22">
        <v>0.77261741254359795</v>
      </c>
      <c r="K16" s="15">
        <v>2.1512259412175201</v>
      </c>
      <c r="L16" s="18" t="s">
        <v>73</v>
      </c>
      <c r="M16" s="24" t="s">
        <v>73</v>
      </c>
      <c r="N16" s="15">
        <v>3.5587112459780901</v>
      </c>
      <c r="O16" s="15">
        <v>4.6133691379550603</v>
      </c>
      <c r="P16" s="24" t="s">
        <v>73</v>
      </c>
    </row>
    <row r="17" spans="1:16" x14ac:dyDescent="0.35">
      <c r="A17" s="9" t="s">
        <v>223</v>
      </c>
      <c r="B17" s="15">
        <v>54.353001172593103</v>
      </c>
      <c r="C17" s="15">
        <v>54.930082749242203</v>
      </c>
      <c r="D17" s="22">
        <v>53.876101151543402</v>
      </c>
      <c r="E17" s="15">
        <v>56.098629931490301</v>
      </c>
      <c r="F17" s="15">
        <v>55.740194565383</v>
      </c>
      <c r="G17" s="22">
        <v>56.399298661753299</v>
      </c>
      <c r="H17" s="15">
        <v>52.854352133544801</v>
      </c>
      <c r="I17" s="15">
        <v>54.236347773530703</v>
      </c>
      <c r="J17" s="22">
        <v>51.692706373334403</v>
      </c>
      <c r="K17" s="15">
        <v>50.150065375998601</v>
      </c>
      <c r="L17" s="15">
        <v>53.225947680593599</v>
      </c>
      <c r="M17" s="22">
        <v>49.374487797643702</v>
      </c>
      <c r="N17" s="15">
        <v>49.259659340954798</v>
      </c>
      <c r="O17" s="15">
        <v>51.542136550285797</v>
      </c>
      <c r="P17" s="22">
        <v>47.608905073634297</v>
      </c>
    </row>
    <row r="18" spans="1:16" x14ac:dyDescent="0.35">
      <c r="A18" s="9" t="s">
        <v>224</v>
      </c>
      <c r="B18" s="15">
        <v>22.860249201432602</v>
      </c>
      <c r="C18" s="15">
        <v>28.105698032283801</v>
      </c>
      <c r="D18" s="22">
        <v>18.525412050032301</v>
      </c>
      <c r="E18" s="15">
        <v>14.4890227943566</v>
      </c>
      <c r="F18" s="15">
        <v>21.7692061570371</v>
      </c>
      <c r="G18" s="22">
        <v>8.3821379980485293</v>
      </c>
      <c r="H18" s="15">
        <v>31.402274792181601</v>
      </c>
      <c r="I18" s="15">
        <v>34.751199473273502</v>
      </c>
      <c r="J18" s="22">
        <v>28.587313554609</v>
      </c>
      <c r="K18" s="15">
        <v>25.763519329175999</v>
      </c>
      <c r="L18" s="15">
        <v>25.482227212720801</v>
      </c>
      <c r="M18" s="22">
        <v>25.8344465743976</v>
      </c>
      <c r="N18" s="15">
        <v>26.696733871707401</v>
      </c>
      <c r="O18" s="15">
        <v>28.817225338712301</v>
      </c>
      <c r="P18" s="22">
        <v>25.1631324304029</v>
      </c>
    </row>
    <row r="19" spans="1:16" x14ac:dyDescent="0.35">
      <c r="A19" s="9" t="s">
        <v>225</v>
      </c>
      <c r="B19" s="15">
        <v>25.444695926044702</v>
      </c>
      <c r="C19" s="15">
        <v>28.1518732898679</v>
      </c>
      <c r="D19" s="22">
        <v>23.207485462164001</v>
      </c>
      <c r="E19" s="15">
        <v>27.501652790129501</v>
      </c>
      <c r="F19" s="15">
        <v>31.174846426776099</v>
      </c>
      <c r="G19" s="22">
        <v>24.420443257891399</v>
      </c>
      <c r="H19" s="15">
        <v>23.2285646795359</v>
      </c>
      <c r="I19" s="15">
        <v>24.8393450242143</v>
      </c>
      <c r="J19" s="22">
        <v>21.8746123920705</v>
      </c>
      <c r="K19" s="15">
        <v>25.9329497801901</v>
      </c>
      <c r="L19" s="15">
        <v>30.7831394637792</v>
      </c>
      <c r="M19" s="22">
        <v>24.709984140789501</v>
      </c>
      <c r="N19" s="15">
        <v>26.459746102488101</v>
      </c>
      <c r="O19" s="15">
        <v>30.959045446624199</v>
      </c>
      <c r="P19" s="22">
        <v>23.205721237783401</v>
      </c>
    </row>
    <row r="20" spans="1:16" x14ac:dyDescent="0.35">
      <c r="A20" s="9" t="s">
        <v>226</v>
      </c>
      <c r="B20" s="15">
        <v>2.71024829182105</v>
      </c>
      <c r="C20" s="15">
        <v>3.6595367164925401</v>
      </c>
      <c r="D20" s="22">
        <v>1.9257566566233399</v>
      </c>
      <c r="E20" s="15">
        <v>3.2914956773191699</v>
      </c>
      <c r="F20" s="15">
        <v>4.5996026592276698</v>
      </c>
      <c r="G20" s="22">
        <v>2.19420756769384</v>
      </c>
      <c r="H20" s="15">
        <v>1.9959573420947001</v>
      </c>
      <c r="I20" s="15">
        <v>2.6057132042778801</v>
      </c>
      <c r="J20" s="22">
        <v>1.48342293780687</v>
      </c>
      <c r="K20" s="15">
        <v>4.0958152996850101</v>
      </c>
      <c r="L20" s="18" t="s">
        <v>73</v>
      </c>
      <c r="M20" s="22">
        <v>4.3910347469144897</v>
      </c>
      <c r="N20" s="15">
        <v>4.2578544619571899</v>
      </c>
      <c r="O20" s="15">
        <v>5.5791172803304301</v>
      </c>
      <c r="P20" s="22">
        <v>3.3022785522547902</v>
      </c>
    </row>
    <row r="21" spans="1:16" x14ac:dyDescent="0.35">
      <c r="A21" s="9" t="s">
        <v>227</v>
      </c>
      <c r="B21" s="15">
        <v>6.0287988889083897</v>
      </c>
      <c r="C21" s="15">
        <v>6.9594052354462796</v>
      </c>
      <c r="D21" s="22">
        <v>5.2597461168033099</v>
      </c>
      <c r="E21" s="15">
        <v>5.9514730408054497</v>
      </c>
      <c r="F21" s="15">
        <v>7.6421901912302799</v>
      </c>
      <c r="G21" s="22">
        <v>4.5332374900754404</v>
      </c>
      <c r="H21" s="15">
        <v>6.0071160412557996</v>
      </c>
      <c r="I21" s="15">
        <v>6.1546815324592599</v>
      </c>
      <c r="J21" s="22">
        <v>5.8830788719260703</v>
      </c>
      <c r="K21" s="15">
        <v>8.0926178970719604</v>
      </c>
      <c r="L21" s="18" t="s">
        <v>73</v>
      </c>
      <c r="M21" s="22">
        <v>7.9332493000264499</v>
      </c>
      <c r="N21" s="15">
        <v>7.13109760909032</v>
      </c>
      <c r="O21" s="15">
        <v>8.6630899383250703</v>
      </c>
      <c r="P21" s="22">
        <v>6.0231159544880999</v>
      </c>
    </row>
    <row r="22" spans="1:16" x14ac:dyDescent="0.35">
      <c r="A22" s="9" t="s">
        <v>228</v>
      </c>
      <c r="B22" s="15">
        <v>14.2278025667599</v>
      </c>
      <c r="C22" s="15">
        <v>14.723300991347999</v>
      </c>
      <c r="D22" s="22">
        <v>13.818322835162499</v>
      </c>
      <c r="E22" s="15">
        <v>19.007879424956599</v>
      </c>
      <c r="F22" s="15">
        <v>18.608420211352801</v>
      </c>
      <c r="G22" s="22">
        <v>19.342960462998501</v>
      </c>
      <c r="H22" s="15">
        <v>9.19915222655092</v>
      </c>
      <c r="I22" s="15">
        <v>10.4639887465292</v>
      </c>
      <c r="J22" s="22">
        <v>8.1359853551943999</v>
      </c>
      <c r="K22" s="15">
        <v>13.2136432876987</v>
      </c>
      <c r="L22" s="15">
        <v>13.4150467997151</v>
      </c>
      <c r="M22" s="22">
        <v>13.1628597944914</v>
      </c>
      <c r="N22" s="15">
        <v>15.111880760539799</v>
      </c>
      <c r="O22" s="15">
        <v>19.754605721381001</v>
      </c>
      <c r="P22" s="22">
        <v>11.754126295447</v>
      </c>
    </row>
    <row r="23" spans="1:16" x14ac:dyDescent="0.35">
      <c r="A23" s="9" t="s">
        <v>229</v>
      </c>
      <c r="B23" s="15">
        <v>14.969153866626</v>
      </c>
      <c r="C23" s="15">
        <v>13.940484419574799</v>
      </c>
      <c r="D23" s="22">
        <v>15.819245952047</v>
      </c>
      <c r="E23" s="15">
        <v>10.714692861307601</v>
      </c>
      <c r="F23" s="15">
        <v>11.233896972108701</v>
      </c>
      <c r="G23" s="22">
        <v>10.279165412001101</v>
      </c>
      <c r="H23" s="15">
        <v>19.328999848756499</v>
      </c>
      <c r="I23" s="15">
        <v>16.6158741650836</v>
      </c>
      <c r="J23" s="22">
        <v>21.609535948992701</v>
      </c>
      <c r="K23" s="15">
        <v>17.2393321741813</v>
      </c>
      <c r="L23" s="15">
        <v>17.2646169674764</v>
      </c>
      <c r="M23" s="22">
        <v>17.232956664063899</v>
      </c>
      <c r="N23" s="15">
        <v>16.0078684529004</v>
      </c>
      <c r="O23" s="15">
        <v>17.020180919693502</v>
      </c>
      <c r="P23" s="22">
        <v>15.2757344725088</v>
      </c>
    </row>
    <row r="24" spans="1:16" x14ac:dyDescent="0.35">
      <c r="A24" s="9" t="s">
        <v>230</v>
      </c>
      <c r="B24" s="15">
        <v>38.703748554106397</v>
      </c>
      <c r="C24" s="15">
        <v>39.575433569812297</v>
      </c>
      <c r="D24" s="22">
        <v>37.983388350003899</v>
      </c>
      <c r="E24" s="15">
        <v>44.506621091328803</v>
      </c>
      <c r="F24" s="15">
        <v>45.074570410882302</v>
      </c>
      <c r="G24" s="22">
        <v>44.030204373250598</v>
      </c>
      <c r="H24" s="15">
        <v>32.955976987621</v>
      </c>
      <c r="I24" s="15">
        <v>33.703484790448101</v>
      </c>
      <c r="J24" s="22">
        <v>32.327654260143198</v>
      </c>
      <c r="K24" s="15">
        <v>30.626389832153802</v>
      </c>
      <c r="L24" s="15">
        <v>39.371265008925498</v>
      </c>
      <c r="M24" s="22">
        <v>28.421387026134699</v>
      </c>
      <c r="N24" s="15">
        <v>35.759828476939198</v>
      </c>
      <c r="O24" s="15">
        <v>42.297445014502898</v>
      </c>
      <c r="P24" s="22">
        <v>31.0316330087132</v>
      </c>
    </row>
    <row r="25" spans="1:16" x14ac:dyDescent="0.35">
      <c r="A25" s="9" t="s">
        <v>231</v>
      </c>
      <c r="B25" s="15">
        <v>1.6835804805271199</v>
      </c>
      <c r="C25" s="15">
        <v>2.5195793535597102</v>
      </c>
      <c r="D25" s="22">
        <v>0.99271129273970704</v>
      </c>
      <c r="E25" s="15">
        <v>2.0029831916773801</v>
      </c>
      <c r="F25" s="15">
        <v>3.0700267540044299</v>
      </c>
      <c r="G25" s="22">
        <v>1.1079079190987799</v>
      </c>
      <c r="H25" s="15">
        <v>1.2929410132592001</v>
      </c>
      <c r="I25" s="15">
        <v>1.9153171551633801</v>
      </c>
      <c r="J25" s="22">
        <v>0.76979854769648304</v>
      </c>
      <c r="K25" s="15">
        <v>2.5796730949320601</v>
      </c>
      <c r="L25" s="18" t="s">
        <v>73</v>
      </c>
      <c r="M25" s="24" t="s">
        <v>73</v>
      </c>
      <c r="N25" s="15">
        <v>2.4088902834984798</v>
      </c>
      <c r="O25" s="15">
        <v>3.34221344940529</v>
      </c>
      <c r="P25" s="24" t="s">
        <v>73</v>
      </c>
    </row>
    <row r="26" spans="1:16" x14ac:dyDescent="0.35">
      <c r="A26" s="9" t="s">
        <v>232</v>
      </c>
      <c r="B26" s="15">
        <v>26.8901762290342</v>
      </c>
      <c r="C26" s="15">
        <v>29.180995894891801</v>
      </c>
      <c r="D26" s="22">
        <v>24.9970436268604</v>
      </c>
      <c r="E26" s="15">
        <v>30.362028461772798</v>
      </c>
      <c r="F26" s="15">
        <v>33.333790183398499</v>
      </c>
      <c r="G26" s="22">
        <v>27.869205743999299</v>
      </c>
      <c r="H26" s="15">
        <v>23.449643959207801</v>
      </c>
      <c r="I26" s="15">
        <v>24.804636149534499</v>
      </c>
      <c r="J26" s="22">
        <v>22.3106961308143</v>
      </c>
      <c r="K26" s="15">
        <v>24.344220625041402</v>
      </c>
      <c r="L26" s="15">
        <v>30.043024128483999</v>
      </c>
      <c r="M26" s="22">
        <v>22.9072787062568</v>
      </c>
      <c r="N26" s="15">
        <v>23.772269231322898</v>
      </c>
      <c r="O26" s="15">
        <v>29.491238668906799</v>
      </c>
      <c r="P26" s="22">
        <v>19.6361432865938</v>
      </c>
    </row>
    <row r="27" spans="1:16" x14ac:dyDescent="0.35">
      <c r="A27" s="9" t="s">
        <v>233</v>
      </c>
      <c r="B27" s="15">
        <v>9.3840595734084999</v>
      </c>
      <c r="C27" s="15">
        <v>12.393884648572699</v>
      </c>
      <c r="D27" s="22">
        <v>6.8967411425619698</v>
      </c>
      <c r="E27" s="15">
        <v>4.4510733274386798</v>
      </c>
      <c r="F27" s="15">
        <v>5.3541823869473202</v>
      </c>
      <c r="G27" s="22">
        <v>3.6935123279186399</v>
      </c>
      <c r="H27" s="15">
        <v>14.5571373805676</v>
      </c>
      <c r="I27" s="15">
        <v>19.831530059215801</v>
      </c>
      <c r="J27" s="22">
        <v>10.123711025547101</v>
      </c>
      <c r="K27" s="15">
        <v>11.275085768149101</v>
      </c>
      <c r="L27" s="15">
        <v>13.540863310572499</v>
      </c>
      <c r="M27" s="22">
        <v>10.703774487214</v>
      </c>
      <c r="N27" s="15">
        <v>8.3340285631779292</v>
      </c>
      <c r="O27" s="15">
        <v>10.6312507816743</v>
      </c>
      <c r="P27" s="22">
        <v>6.6726102740210598</v>
      </c>
    </row>
    <row r="28" spans="1:16" x14ac:dyDescent="0.35">
      <c r="A28" s="9" t="s">
        <v>234</v>
      </c>
      <c r="B28" s="15">
        <v>12.666648330600699</v>
      </c>
      <c r="C28" s="15">
        <v>15.523209094882599</v>
      </c>
      <c r="D28" s="22">
        <v>10.305987474772101</v>
      </c>
      <c r="E28" s="15">
        <v>8.0256444322692708</v>
      </c>
      <c r="F28" s="15">
        <v>10.3765610475179</v>
      </c>
      <c r="G28" s="22">
        <v>6.0536093584488704</v>
      </c>
      <c r="H28" s="15">
        <v>17.397528768653402</v>
      </c>
      <c r="I28" s="15">
        <v>20.788985269538401</v>
      </c>
      <c r="J28" s="22">
        <v>14.546817122970101</v>
      </c>
      <c r="K28" s="15">
        <v>17.0208929692464</v>
      </c>
      <c r="L28" s="15">
        <v>20.0775898185919</v>
      </c>
      <c r="M28" s="22">
        <v>16.250152965105499</v>
      </c>
      <c r="N28" s="15">
        <v>13.230496549898101</v>
      </c>
      <c r="O28" s="15">
        <v>17.438773484419901</v>
      </c>
      <c r="P28" s="22">
        <v>10.186947602583899</v>
      </c>
    </row>
    <row r="29" spans="1:16" x14ac:dyDescent="0.35">
      <c r="A29" s="9" t="s">
        <v>235</v>
      </c>
      <c r="B29" s="15">
        <v>2.0841519456041402</v>
      </c>
      <c r="C29" s="15">
        <v>2.59448468385279</v>
      </c>
      <c r="D29" s="22">
        <v>1.66241314218182</v>
      </c>
      <c r="E29" s="15">
        <v>2.66457475163396</v>
      </c>
      <c r="F29" s="15">
        <v>3.4679495183998599</v>
      </c>
      <c r="G29" s="22">
        <v>1.9906745344979699</v>
      </c>
      <c r="H29" s="15">
        <v>1.3961936026482999</v>
      </c>
      <c r="I29" s="15">
        <v>1.60360066339742</v>
      </c>
      <c r="J29" s="22">
        <v>1.2218561982557701</v>
      </c>
      <c r="K29" s="15">
        <v>2.7405482204515801</v>
      </c>
      <c r="L29" s="18" t="s">
        <v>73</v>
      </c>
      <c r="M29" s="24" t="s">
        <v>73</v>
      </c>
      <c r="N29" s="15">
        <v>3.4917851014404402</v>
      </c>
      <c r="O29" s="15">
        <v>4.5643770707038698</v>
      </c>
      <c r="P29" s="24" t="s">
        <v>73</v>
      </c>
    </row>
    <row r="30" spans="1:16" x14ac:dyDescent="0.35">
      <c r="A30" s="9" t="s">
        <v>236</v>
      </c>
      <c r="B30" s="15">
        <v>2.9661267219526999</v>
      </c>
      <c r="C30" s="15">
        <v>3.6579296338860301</v>
      </c>
      <c r="D30" s="22">
        <v>2.3944210279694</v>
      </c>
      <c r="E30" s="15">
        <v>3.9343927978952502</v>
      </c>
      <c r="F30" s="15">
        <v>4.91870721031282</v>
      </c>
      <c r="G30" s="22">
        <v>3.1087137702496399</v>
      </c>
      <c r="H30" s="15">
        <v>1.82789964544199</v>
      </c>
      <c r="I30" s="15">
        <v>2.1650322332422198</v>
      </c>
      <c r="J30" s="22">
        <v>1.54452057396322</v>
      </c>
      <c r="K30" s="15">
        <v>3.7079648368637002</v>
      </c>
      <c r="L30" s="18" t="s">
        <v>73</v>
      </c>
      <c r="M30" s="22">
        <v>3.33223872000924</v>
      </c>
      <c r="N30" s="15">
        <v>5.3132213460339397</v>
      </c>
      <c r="O30" s="15">
        <v>7.4806611085499704</v>
      </c>
      <c r="P30" s="22">
        <v>3.7456655244439099</v>
      </c>
    </row>
    <row r="31" spans="1:16" x14ac:dyDescent="0.35">
      <c r="A31" s="9" t="s">
        <v>237</v>
      </c>
      <c r="B31" s="15">
        <v>5.7900077464085502</v>
      </c>
      <c r="C31" s="15">
        <v>8.0751987643305796</v>
      </c>
      <c r="D31" s="22">
        <v>3.9015266569976501</v>
      </c>
      <c r="E31" s="15">
        <v>7.1643464364899199</v>
      </c>
      <c r="F31" s="15">
        <v>10.0834967312018</v>
      </c>
      <c r="G31" s="22">
        <v>4.7156561130705699</v>
      </c>
      <c r="H31" s="15">
        <v>4.2097673880008699</v>
      </c>
      <c r="I31" s="15">
        <v>5.7873606243809599</v>
      </c>
      <c r="J31" s="22">
        <v>2.88371074834581</v>
      </c>
      <c r="K31" s="15">
        <v>6.9765336681705596</v>
      </c>
      <c r="L31" s="18" t="s">
        <v>73</v>
      </c>
      <c r="M31" s="22">
        <v>6.8709406303431804</v>
      </c>
      <c r="N31" s="15">
        <v>8.2288022332688495</v>
      </c>
      <c r="O31" s="15">
        <v>12.8279732729823</v>
      </c>
      <c r="P31" s="22">
        <v>4.9025472376411399</v>
      </c>
    </row>
    <row r="32" spans="1:16" x14ac:dyDescent="0.35">
      <c r="A32" s="9" t="s">
        <v>238</v>
      </c>
      <c r="B32" s="15">
        <v>1.08573133382922</v>
      </c>
      <c r="C32" s="15">
        <v>1.17319369198379</v>
      </c>
      <c r="D32" s="22">
        <v>1.0134524704367001</v>
      </c>
      <c r="E32" s="15">
        <v>1.0182607190755499</v>
      </c>
      <c r="F32" s="15">
        <v>1.0749826927563999</v>
      </c>
      <c r="G32" s="22">
        <v>0.970680247344058</v>
      </c>
      <c r="H32" s="15">
        <v>1.07827073891189</v>
      </c>
      <c r="I32" s="15">
        <v>1.24438087622883</v>
      </c>
      <c r="J32" s="22">
        <v>0.93864574216140595</v>
      </c>
      <c r="K32" s="15">
        <v>2.4892675471330499</v>
      </c>
      <c r="L32" s="18" t="s">
        <v>73</v>
      </c>
      <c r="M32" s="24" t="s">
        <v>73</v>
      </c>
      <c r="N32" s="15">
        <v>2.0267344959443498</v>
      </c>
      <c r="O32" s="18" t="s">
        <v>73</v>
      </c>
      <c r="P32" s="24" t="s">
        <v>73</v>
      </c>
    </row>
    <row r="33" spans="1:16" x14ac:dyDescent="0.35">
      <c r="A33" s="9" t="s">
        <v>239</v>
      </c>
      <c r="B33" s="15">
        <v>4.7659278100644897</v>
      </c>
      <c r="C33" s="15">
        <v>5.8996929708924899</v>
      </c>
      <c r="D33" s="22">
        <v>3.8289846620892498</v>
      </c>
      <c r="E33" s="15">
        <v>4.8976564604656998</v>
      </c>
      <c r="F33" s="15">
        <v>6.0605533354806296</v>
      </c>
      <c r="G33" s="22">
        <v>3.9221759139032</v>
      </c>
      <c r="H33" s="15">
        <v>4.5580431726692501</v>
      </c>
      <c r="I33" s="15">
        <v>5.6304065221525104</v>
      </c>
      <c r="J33" s="22">
        <v>3.6566609234857101</v>
      </c>
      <c r="K33" s="15">
        <v>5.7925691355209201</v>
      </c>
      <c r="L33" s="18" t="s">
        <v>73</v>
      </c>
      <c r="M33" s="22">
        <v>5.58792015468328</v>
      </c>
      <c r="N33" s="15">
        <v>5.7381504618894699</v>
      </c>
      <c r="O33" s="15">
        <v>8.2073466064342693</v>
      </c>
      <c r="P33" s="22">
        <v>3.9523556001509701</v>
      </c>
    </row>
    <row r="34" spans="1:16" x14ac:dyDescent="0.35">
      <c r="A34" s="9" t="s">
        <v>240</v>
      </c>
      <c r="B34" s="15">
        <v>17.146766662270899</v>
      </c>
      <c r="C34" s="15">
        <v>15.0554233203283</v>
      </c>
      <c r="D34" s="22">
        <v>18.8750520973832</v>
      </c>
      <c r="E34" s="15">
        <v>23.735408790603</v>
      </c>
      <c r="F34" s="15">
        <v>20.680292581586802</v>
      </c>
      <c r="G34" s="22">
        <v>26.298152309321999</v>
      </c>
      <c r="H34" s="15">
        <v>10.381474305397999</v>
      </c>
      <c r="I34" s="15">
        <v>9.0608817517299904</v>
      </c>
      <c r="J34" s="22">
        <v>11.491507287086399</v>
      </c>
      <c r="K34" s="15">
        <v>13.9719761118468</v>
      </c>
      <c r="L34" s="15">
        <v>12.868288342419699</v>
      </c>
      <c r="M34" s="22">
        <v>14.250268778049801</v>
      </c>
      <c r="N34" s="15">
        <v>15.6389592483385</v>
      </c>
      <c r="O34" s="15">
        <v>18.127127105207499</v>
      </c>
      <c r="P34" s="22">
        <v>13.839443489431901</v>
      </c>
    </row>
    <row r="35" spans="1:16" x14ac:dyDescent="0.35">
      <c r="A35" s="9" t="s">
        <v>241</v>
      </c>
      <c r="B35" s="15">
        <v>22.264245126520599</v>
      </c>
      <c r="C35" s="15">
        <v>19.945119914876798</v>
      </c>
      <c r="D35" s="22">
        <v>24.180769422221601</v>
      </c>
      <c r="E35" s="15">
        <v>29.990144908990199</v>
      </c>
      <c r="F35" s="15">
        <v>24.956154916539301</v>
      </c>
      <c r="G35" s="22">
        <v>34.212840329994798</v>
      </c>
      <c r="H35" s="15">
        <v>14.408794570515999</v>
      </c>
      <c r="I35" s="15">
        <v>14.6938307881545</v>
      </c>
      <c r="J35" s="22">
        <v>14.169205454497099</v>
      </c>
      <c r="K35" s="15">
        <v>18.114541737939501</v>
      </c>
      <c r="L35" s="15">
        <v>17.389484992552301</v>
      </c>
      <c r="M35" s="22">
        <v>18.297363347829201</v>
      </c>
      <c r="N35" s="15">
        <v>18.975400627579798</v>
      </c>
      <c r="O35" s="15">
        <v>20.634285919038401</v>
      </c>
      <c r="P35" s="22">
        <v>17.775646271796798</v>
      </c>
    </row>
    <row r="36" spans="1:16" x14ac:dyDescent="0.35">
      <c r="A36" s="9" t="s">
        <v>242</v>
      </c>
      <c r="B36" s="15">
        <v>12.500004811256201</v>
      </c>
      <c r="C36" s="15">
        <v>13.7802902365521</v>
      </c>
      <c r="D36" s="22">
        <v>11.4419773659539</v>
      </c>
      <c r="E36" s="15">
        <v>8.3894055270603296</v>
      </c>
      <c r="F36" s="15">
        <v>12.0895416569101</v>
      </c>
      <c r="G36" s="22">
        <v>5.2855956434408702</v>
      </c>
      <c r="H36" s="15">
        <v>16.542788415700102</v>
      </c>
      <c r="I36" s="15">
        <v>15.2911707627827</v>
      </c>
      <c r="J36" s="22">
        <v>17.5948440791542</v>
      </c>
      <c r="K36" s="15">
        <v>16.322049531495701</v>
      </c>
      <c r="L36" s="15">
        <v>18.5003468557078</v>
      </c>
      <c r="M36" s="22">
        <v>15.772796212821699</v>
      </c>
      <c r="N36" s="15">
        <v>16.404525848822001</v>
      </c>
      <c r="O36" s="15">
        <v>18.9366856767431</v>
      </c>
      <c r="P36" s="22">
        <v>14.5731938099347</v>
      </c>
    </row>
    <row r="37" spans="1:16" x14ac:dyDescent="0.35">
      <c r="A37" s="9" t="s">
        <v>243</v>
      </c>
      <c r="B37" s="15">
        <v>17.716620358467399</v>
      </c>
      <c r="C37" s="15">
        <v>15.568524622776801</v>
      </c>
      <c r="D37" s="22">
        <v>19.491805952704802</v>
      </c>
      <c r="E37" s="15">
        <v>15.915625833417799</v>
      </c>
      <c r="F37" s="15">
        <v>14.9741028190665</v>
      </c>
      <c r="G37" s="22">
        <v>16.705409867043901</v>
      </c>
      <c r="H37" s="15">
        <v>19.792978480359899</v>
      </c>
      <c r="I37" s="15">
        <v>16.226605127423301</v>
      </c>
      <c r="J37" s="22">
        <v>22.790717666287101</v>
      </c>
      <c r="K37" s="15">
        <v>15.7136050583743</v>
      </c>
      <c r="L37" s="15">
        <v>16.180414898398901</v>
      </c>
      <c r="M37" s="22">
        <v>15.595899889767001</v>
      </c>
      <c r="N37" s="15">
        <v>14.6667851002519</v>
      </c>
      <c r="O37" s="15">
        <v>14.518234036444699</v>
      </c>
      <c r="P37" s="22">
        <v>14.7742215738746</v>
      </c>
    </row>
    <row r="38" spans="1:16" x14ac:dyDescent="0.35">
      <c r="A38" s="9" t="s">
        <v>244</v>
      </c>
      <c r="B38" s="15">
        <v>20.203475727794299</v>
      </c>
      <c r="C38" s="15">
        <v>26.612728591773301</v>
      </c>
      <c r="D38" s="22">
        <v>14.9068713144428</v>
      </c>
      <c r="E38" s="15">
        <v>25.665529791012801</v>
      </c>
      <c r="F38" s="15">
        <v>32.285113977457598</v>
      </c>
      <c r="G38" s="22">
        <v>20.1127798103863</v>
      </c>
      <c r="H38" s="15">
        <v>14.0889212816924</v>
      </c>
      <c r="I38" s="15">
        <v>20.055543304050701</v>
      </c>
      <c r="J38" s="22">
        <v>9.0736368809966095</v>
      </c>
      <c r="K38" s="15">
        <v>22.9240556618524</v>
      </c>
      <c r="L38" s="15">
        <v>33.184136349575098</v>
      </c>
      <c r="M38" s="22">
        <v>20.3369968132019</v>
      </c>
      <c r="N38" s="15">
        <v>27.306188281560701</v>
      </c>
      <c r="O38" s="15">
        <v>39.931454918775799</v>
      </c>
      <c r="P38" s="22">
        <v>18.175226231976801</v>
      </c>
    </row>
    <row r="39" spans="1:16" x14ac:dyDescent="0.35">
      <c r="A39" s="9" t="s">
        <v>245</v>
      </c>
      <c r="B39" s="15">
        <v>36.763378806544999</v>
      </c>
      <c r="C39" s="15">
        <v>31.0302747667325</v>
      </c>
      <c r="D39" s="22">
        <v>41.5012140587841</v>
      </c>
      <c r="E39" s="15">
        <v>43.876395534312799</v>
      </c>
      <c r="F39" s="15">
        <v>39.014016834595097</v>
      </c>
      <c r="G39" s="22">
        <v>47.9551371093415</v>
      </c>
      <c r="H39" s="15">
        <v>29.520591845590499</v>
      </c>
      <c r="I39" s="15">
        <v>22.606421586382702</v>
      </c>
      <c r="J39" s="22">
        <v>35.332344310355097</v>
      </c>
      <c r="K39" s="15">
        <v>35.3411096900251</v>
      </c>
      <c r="L39" s="15">
        <v>32.102423715146799</v>
      </c>
      <c r="M39" s="22">
        <v>36.157737888606</v>
      </c>
      <c r="N39" s="15">
        <v>32.514008188198801</v>
      </c>
      <c r="O39" s="15">
        <v>32.0553445688629</v>
      </c>
      <c r="P39" s="22">
        <v>32.845727131015899</v>
      </c>
    </row>
    <row r="40" spans="1:16" x14ac:dyDescent="0.35">
      <c r="A40" s="9" t="s">
        <v>246</v>
      </c>
      <c r="B40" s="15">
        <v>13.0698739094644</v>
      </c>
      <c r="C40" s="15">
        <v>16.240155694996702</v>
      </c>
      <c r="D40" s="22">
        <v>10.449954107081499</v>
      </c>
      <c r="E40" s="15">
        <v>6.98073902170945</v>
      </c>
      <c r="F40" s="15">
        <v>9.5877449725404205</v>
      </c>
      <c r="G40" s="22">
        <v>4.7938868214439303</v>
      </c>
      <c r="H40" s="15">
        <v>18.981829705771201</v>
      </c>
      <c r="I40" s="15">
        <v>22.966525873882901</v>
      </c>
      <c r="J40" s="22">
        <v>15.632466454913899</v>
      </c>
      <c r="K40" s="15">
        <v>21.686839825616101</v>
      </c>
      <c r="L40" s="15">
        <v>22.261210583670199</v>
      </c>
      <c r="M40" s="22">
        <v>21.542013386404101</v>
      </c>
      <c r="N40" s="15">
        <v>18.812861338746401</v>
      </c>
      <c r="O40" s="15">
        <v>20.675711420060601</v>
      </c>
      <c r="P40" s="22">
        <v>17.465593682124702</v>
      </c>
    </row>
    <row r="41" spans="1:16" x14ac:dyDescent="0.35">
      <c r="A41" s="9" t="s">
        <v>247</v>
      </c>
      <c r="B41" s="15">
        <v>20.718278780622001</v>
      </c>
      <c r="C41" s="15">
        <v>19.5966438795725</v>
      </c>
      <c r="D41" s="22">
        <v>21.645197485991901</v>
      </c>
      <c r="E41" s="15">
        <v>22.6142668151858</v>
      </c>
      <c r="F41" s="15">
        <v>22.070981960383602</v>
      </c>
      <c r="G41" s="22">
        <v>23.069994075691898</v>
      </c>
      <c r="H41" s="15">
        <v>18.776528301844799</v>
      </c>
      <c r="I41" s="15">
        <v>16.945023661085902</v>
      </c>
      <c r="J41" s="22">
        <v>20.316011885718599</v>
      </c>
      <c r="K41" s="15">
        <v>20.723014990618001</v>
      </c>
      <c r="L41" s="15">
        <v>22.090504657816101</v>
      </c>
      <c r="M41" s="22">
        <v>20.3782052028942</v>
      </c>
      <c r="N41" s="15">
        <v>19.6079966549791</v>
      </c>
      <c r="O41" s="15">
        <v>20.303080266941201</v>
      </c>
      <c r="P41" s="22">
        <v>19.105291859548899</v>
      </c>
    </row>
    <row r="42" spans="1:16" x14ac:dyDescent="0.35">
      <c r="A42" s="9" t="s">
        <v>248</v>
      </c>
      <c r="B42" s="15">
        <v>5.9903219742511196</v>
      </c>
      <c r="C42" s="15">
        <v>7.8810126100547402</v>
      </c>
      <c r="D42" s="22">
        <v>4.42785586807494</v>
      </c>
      <c r="E42" s="15">
        <v>6.3376745687717104</v>
      </c>
      <c r="F42" s="15">
        <v>8.2070745420753397</v>
      </c>
      <c r="G42" s="22">
        <v>4.76955331324013</v>
      </c>
      <c r="H42" s="15">
        <v>5.50436526382805</v>
      </c>
      <c r="I42" s="15">
        <v>7.3875478153526899</v>
      </c>
      <c r="J42" s="22">
        <v>3.9214434633633002</v>
      </c>
      <c r="K42" s="15">
        <v>7.6838915432818098</v>
      </c>
      <c r="L42" s="15">
        <v>11.273772298275301</v>
      </c>
      <c r="M42" s="22">
        <v>6.77871028248342</v>
      </c>
      <c r="N42" s="15">
        <v>7.7439618326599398</v>
      </c>
      <c r="O42" s="15">
        <v>10.675522599153799</v>
      </c>
      <c r="P42" s="22">
        <v>5.6237713547811499</v>
      </c>
    </row>
    <row r="43" spans="1:16" x14ac:dyDescent="0.35">
      <c r="A43" s="9" t="s">
        <v>249</v>
      </c>
      <c r="B43" s="15">
        <v>20.595175469218098</v>
      </c>
      <c r="C43" s="15">
        <v>21.241221064661602</v>
      </c>
      <c r="D43" s="22">
        <v>20.061283606208001</v>
      </c>
      <c r="E43" s="15">
        <v>26.456867677350601</v>
      </c>
      <c r="F43" s="15">
        <v>26.7837728828843</v>
      </c>
      <c r="G43" s="22">
        <v>26.182647602106201</v>
      </c>
      <c r="H43" s="15">
        <v>14.4910320522057</v>
      </c>
      <c r="I43" s="15">
        <v>15.2020880035919</v>
      </c>
      <c r="J43" s="22">
        <v>13.893349174415601</v>
      </c>
      <c r="K43" s="15">
        <v>18.408687400023599</v>
      </c>
      <c r="L43" s="15">
        <v>26.8464328471537</v>
      </c>
      <c r="M43" s="22">
        <v>16.281126741774699</v>
      </c>
      <c r="N43" s="15">
        <v>20.822552446131699</v>
      </c>
      <c r="O43" s="15">
        <v>25.302614904581901</v>
      </c>
      <c r="P43" s="22">
        <v>17.5824402597251</v>
      </c>
    </row>
    <row r="44" spans="1:16" x14ac:dyDescent="0.35">
      <c r="A44" s="9" t="s">
        <v>250</v>
      </c>
      <c r="B44" s="15">
        <v>58.303930767089803</v>
      </c>
      <c r="C44" s="15">
        <v>55.801802510267102</v>
      </c>
      <c r="D44" s="22">
        <v>60.371688717839596</v>
      </c>
      <c r="E44" s="15">
        <v>59.685028379697698</v>
      </c>
      <c r="F44" s="15">
        <v>58.116820159933297</v>
      </c>
      <c r="G44" s="22">
        <v>61.000498946526697</v>
      </c>
      <c r="H44" s="15">
        <v>56.903767424332102</v>
      </c>
      <c r="I44" s="15">
        <v>53.262843961001202</v>
      </c>
      <c r="J44" s="22">
        <v>59.964170208578402</v>
      </c>
      <c r="K44" s="15">
        <v>58.716697470649997</v>
      </c>
      <c r="L44" s="15">
        <v>58.399712022442202</v>
      </c>
      <c r="M44" s="22">
        <v>58.796624718167699</v>
      </c>
      <c r="N44" s="15">
        <v>56.918031754230498</v>
      </c>
      <c r="O44" s="15">
        <v>57.835911117075902</v>
      </c>
      <c r="P44" s="22">
        <v>56.254194556247498</v>
      </c>
    </row>
    <row r="45" spans="1:16" x14ac:dyDescent="0.35">
      <c r="A45" s="9" t="s">
        <v>251</v>
      </c>
      <c r="B45" s="15">
        <v>4.4190228052063603</v>
      </c>
      <c r="C45" s="15">
        <v>5.4486484958073698</v>
      </c>
      <c r="D45" s="22">
        <v>3.5681404804369601</v>
      </c>
      <c r="E45" s="15">
        <v>4.9691247773400002</v>
      </c>
      <c r="F45" s="15">
        <v>6.1036989073928698</v>
      </c>
      <c r="G45" s="22">
        <v>4.0174023879531999</v>
      </c>
      <c r="H45" s="15">
        <v>3.74930449763503</v>
      </c>
      <c r="I45" s="15">
        <v>4.6647365190805496</v>
      </c>
      <c r="J45" s="22">
        <v>2.9798319351282898</v>
      </c>
      <c r="K45" s="15">
        <v>5.4283912096154099</v>
      </c>
      <c r="L45" s="18" t="s">
        <v>73</v>
      </c>
      <c r="M45" s="22">
        <v>5.3074983957973902</v>
      </c>
      <c r="N45" s="15">
        <v>5.9232483186097902</v>
      </c>
      <c r="O45" s="15">
        <v>7.7409071720011502</v>
      </c>
      <c r="P45" s="22">
        <v>4.6086642796094504</v>
      </c>
    </row>
    <row r="46" spans="1:16" x14ac:dyDescent="0.35">
      <c r="A46" s="9" t="s">
        <v>252</v>
      </c>
      <c r="B46" s="15">
        <v>19.994187517089301</v>
      </c>
      <c r="C46" s="15">
        <v>22.589778890737801</v>
      </c>
      <c r="D46" s="22">
        <v>17.849191677997201</v>
      </c>
      <c r="E46" s="15">
        <v>17.1483831966246</v>
      </c>
      <c r="F46" s="15">
        <v>21.3882065656469</v>
      </c>
      <c r="G46" s="22">
        <v>13.591863864427401</v>
      </c>
      <c r="H46" s="15">
        <v>22.307392233262998</v>
      </c>
      <c r="I46" s="15">
        <v>23.506551051969002</v>
      </c>
      <c r="J46" s="22">
        <v>21.299431196871399</v>
      </c>
      <c r="K46" s="15">
        <v>32.334649131118603</v>
      </c>
      <c r="L46" s="15">
        <v>30.728417599913701</v>
      </c>
      <c r="M46" s="22">
        <v>32.739657202912603</v>
      </c>
      <c r="N46" s="15">
        <v>27.934064038943301</v>
      </c>
      <c r="O46" s="15">
        <v>28.7754721720232</v>
      </c>
      <c r="P46" s="22">
        <v>27.325533070677</v>
      </c>
    </row>
    <row r="47" spans="1:16" x14ac:dyDescent="0.35">
      <c r="A47" s="9" t="s">
        <v>253</v>
      </c>
      <c r="B47" s="15">
        <v>6.7062197540207196</v>
      </c>
      <c r="C47" s="15">
        <v>6.4373349964600699</v>
      </c>
      <c r="D47" s="22">
        <v>6.9284260273264202</v>
      </c>
      <c r="E47" s="15">
        <v>7.38706764433089</v>
      </c>
      <c r="F47" s="15">
        <v>7.0494329786289098</v>
      </c>
      <c r="G47" s="22">
        <v>7.6702879842541396</v>
      </c>
      <c r="H47" s="15">
        <v>6.0097537729847303</v>
      </c>
      <c r="I47" s="15">
        <v>5.7418491588783001</v>
      </c>
      <c r="J47" s="22">
        <v>6.2349428040591803</v>
      </c>
      <c r="K47" s="15">
        <v>6.7457445567920997</v>
      </c>
      <c r="L47" s="18" t="s">
        <v>73</v>
      </c>
      <c r="M47" s="22">
        <v>6.7290457515998696</v>
      </c>
      <c r="N47" s="15">
        <v>6.2657422214946896</v>
      </c>
      <c r="O47" s="15">
        <v>7.6704209698508201</v>
      </c>
      <c r="P47" s="22">
        <v>5.2498374717851197</v>
      </c>
    </row>
    <row r="48" spans="1:16" x14ac:dyDescent="0.35">
      <c r="A48" s="9" t="s">
        <v>254</v>
      </c>
      <c r="B48" s="15">
        <v>6.6293136037403899</v>
      </c>
      <c r="C48" s="15">
        <v>7.7017732278555098</v>
      </c>
      <c r="D48" s="22">
        <v>5.7430333307066697</v>
      </c>
      <c r="E48" s="15">
        <v>7.4136055079764596</v>
      </c>
      <c r="F48" s="15">
        <v>8.3504240286881206</v>
      </c>
      <c r="G48" s="22">
        <v>6.62776777614667</v>
      </c>
      <c r="H48" s="15">
        <v>5.7902122939789198</v>
      </c>
      <c r="I48" s="15">
        <v>6.9692701033600803</v>
      </c>
      <c r="J48" s="22">
        <v>4.7991472966069901</v>
      </c>
      <c r="K48" s="15">
        <v>7.2948154384596897</v>
      </c>
      <c r="L48" s="18" t="s">
        <v>73</v>
      </c>
      <c r="M48" s="22">
        <v>6.7326238074795599</v>
      </c>
      <c r="N48" s="15">
        <v>6.5890391100322701</v>
      </c>
      <c r="O48" s="15">
        <v>8.4786113109147294</v>
      </c>
      <c r="P48" s="22">
        <v>5.2224452350682098</v>
      </c>
    </row>
    <row r="49" spans="1:16" x14ac:dyDescent="0.35">
      <c r="A49" s="9" t="s">
        <v>255</v>
      </c>
      <c r="B49" s="15">
        <v>11.0892416504407</v>
      </c>
      <c r="C49" s="15">
        <v>11.0153496517562</v>
      </c>
      <c r="D49" s="22">
        <v>11.1503059733267</v>
      </c>
      <c r="E49" s="15">
        <v>11.344186322309699</v>
      </c>
      <c r="F49" s="15">
        <v>11.8169722515762</v>
      </c>
      <c r="G49" s="22">
        <v>10.947596146003599</v>
      </c>
      <c r="H49" s="15">
        <v>10.832634932366901</v>
      </c>
      <c r="I49" s="15">
        <v>10.0667844420152</v>
      </c>
      <c r="J49" s="22">
        <v>11.476375729610901</v>
      </c>
      <c r="K49" s="15">
        <v>11.0236012636946</v>
      </c>
      <c r="L49" s="15">
        <v>12.7325696374375</v>
      </c>
      <c r="M49" s="22">
        <v>10.592688302294</v>
      </c>
      <c r="N49" s="15">
        <v>10.877260551212499</v>
      </c>
      <c r="O49" s="15">
        <v>13.2139347389693</v>
      </c>
      <c r="P49" s="22">
        <v>9.1873094441398493</v>
      </c>
    </row>
    <row r="50" spans="1:16" x14ac:dyDescent="0.35">
      <c r="A50" s="9" t="s">
        <v>256</v>
      </c>
      <c r="B50" s="15">
        <v>40.991221992550599</v>
      </c>
      <c r="C50" s="15">
        <v>39.175268752743499</v>
      </c>
      <c r="D50" s="22">
        <v>42.491925139786296</v>
      </c>
      <c r="E50" s="15">
        <v>40.850152459837297</v>
      </c>
      <c r="F50" s="15">
        <v>39.764746156666803</v>
      </c>
      <c r="G50" s="22">
        <v>41.760631072866197</v>
      </c>
      <c r="H50" s="15">
        <v>41.061906392057899</v>
      </c>
      <c r="I50" s="15">
        <v>38.428417200937503</v>
      </c>
      <c r="J50" s="22">
        <v>43.275503501131503</v>
      </c>
      <c r="K50" s="15">
        <v>44.137558047318599</v>
      </c>
      <c r="L50" s="15">
        <v>39.055327058219603</v>
      </c>
      <c r="M50" s="22">
        <v>45.4190324383502</v>
      </c>
      <c r="N50" s="15">
        <v>40.848932042601596</v>
      </c>
      <c r="O50" s="15">
        <v>42.428454880703399</v>
      </c>
      <c r="P50" s="22">
        <v>39.706574933988598</v>
      </c>
    </row>
    <row r="51" spans="1:16" x14ac:dyDescent="0.35">
      <c r="A51" s="9" t="s">
        <v>257</v>
      </c>
      <c r="B51" s="15">
        <v>29.652717103845799</v>
      </c>
      <c r="C51" s="15">
        <v>26.325453758681</v>
      </c>
      <c r="D51" s="22">
        <v>32.402366414364899</v>
      </c>
      <c r="E51" s="15">
        <v>33.5834409741394</v>
      </c>
      <c r="F51" s="15">
        <v>31.296460101457001</v>
      </c>
      <c r="G51" s="22">
        <v>35.501844402331301</v>
      </c>
      <c r="H51" s="15">
        <v>25.648002095262701</v>
      </c>
      <c r="I51" s="15">
        <v>21.110330032079101</v>
      </c>
      <c r="J51" s="22">
        <v>29.462172965929401</v>
      </c>
      <c r="K51" s="15">
        <v>28.2669058049947</v>
      </c>
      <c r="L51" s="15">
        <v>24.754881571259599</v>
      </c>
      <c r="M51" s="22">
        <v>29.152455699493199</v>
      </c>
      <c r="N51" s="15">
        <v>27.7225525326661</v>
      </c>
      <c r="O51" s="15">
        <v>26.871321579778499</v>
      </c>
      <c r="P51" s="22">
        <v>28.3381876514791</v>
      </c>
    </row>
    <row r="52" spans="1:16" x14ac:dyDescent="0.35">
      <c r="A52" s="9" t="s">
        <v>258</v>
      </c>
      <c r="B52" s="15">
        <v>11.4396701794723</v>
      </c>
      <c r="C52" s="15">
        <v>11.8689582859631</v>
      </c>
      <c r="D52" s="22">
        <v>11.0849066325046</v>
      </c>
      <c r="E52" s="15">
        <v>14.684023530577999</v>
      </c>
      <c r="F52" s="15">
        <v>15.476376267499599</v>
      </c>
      <c r="G52" s="22">
        <v>14.0193689962948</v>
      </c>
      <c r="H52" s="15">
        <v>7.8216804482740496</v>
      </c>
      <c r="I52" s="15">
        <v>7.88867218478984</v>
      </c>
      <c r="J52" s="22">
        <v>7.7653700921187196</v>
      </c>
      <c r="K52" s="15">
        <v>14.574239819140599</v>
      </c>
      <c r="L52" s="15">
        <v>16.538987201346998</v>
      </c>
      <c r="M52" s="22">
        <v>14.0788326917306</v>
      </c>
      <c r="N52" s="15">
        <v>14.412647977691799</v>
      </c>
      <c r="O52" s="15">
        <v>15.4539111150025</v>
      </c>
      <c r="P52" s="22">
        <v>13.659576025738801</v>
      </c>
    </row>
    <row r="53" spans="1:16" x14ac:dyDescent="0.35">
      <c r="A53" s="9" t="s">
        <v>259</v>
      </c>
      <c r="B53" s="15">
        <v>25.4392622296062</v>
      </c>
      <c r="C53" s="15">
        <v>24.8790542593661</v>
      </c>
      <c r="D53" s="22">
        <v>25.9022179079887</v>
      </c>
      <c r="E53" s="15">
        <v>27.688934599153299</v>
      </c>
      <c r="F53" s="15">
        <v>28.046835278654001</v>
      </c>
      <c r="G53" s="22">
        <v>27.388714383624801</v>
      </c>
      <c r="H53" s="15">
        <v>23.1513286695115</v>
      </c>
      <c r="I53" s="15">
        <v>21.474417336658998</v>
      </c>
      <c r="J53" s="22">
        <v>24.560867805305602</v>
      </c>
      <c r="K53" s="15">
        <v>24.534741771195801</v>
      </c>
      <c r="L53" s="15">
        <v>26.920071931960798</v>
      </c>
      <c r="M53" s="22">
        <v>23.933285536378399</v>
      </c>
      <c r="N53" s="15">
        <v>24.308687500717699</v>
      </c>
      <c r="O53" s="15">
        <v>26.3674715268731</v>
      </c>
      <c r="P53" s="22">
        <v>22.819714685228501</v>
      </c>
    </row>
    <row r="54" spans="1:16" x14ac:dyDescent="0.35">
      <c r="A54" s="9" t="s">
        <v>260</v>
      </c>
      <c r="B54" s="15">
        <v>34.868445137402603</v>
      </c>
      <c r="C54" s="15">
        <v>42.7784487433278</v>
      </c>
      <c r="D54" s="22">
        <v>28.331620815143001</v>
      </c>
      <c r="E54" s="15">
        <v>34.475258117360497</v>
      </c>
      <c r="F54" s="15">
        <v>43.275242280159802</v>
      </c>
      <c r="G54" s="22">
        <v>27.0935086731042</v>
      </c>
      <c r="H54" s="15">
        <v>35.330918927821898</v>
      </c>
      <c r="I54" s="15">
        <v>42.1516644080993</v>
      </c>
      <c r="J54" s="22">
        <v>29.597695291371299</v>
      </c>
      <c r="K54" s="15">
        <v>33.327591653610099</v>
      </c>
      <c r="L54" s="15">
        <v>45.061286278081802</v>
      </c>
      <c r="M54" s="22">
        <v>30.3689639946749</v>
      </c>
      <c r="N54" s="15">
        <v>34.665027158371203</v>
      </c>
      <c r="O54" s="15">
        <v>44.756742936610003</v>
      </c>
      <c r="P54" s="22">
        <v>27.366403182013801</v>
      </c>
    </row>
    <row r="55" spans="1:16" x14ac:dyDescent="0.35">
      <c r="A55" s="9" t="s">
        <v>261</v>
      </c>
      <c r="B55" s="15">
        <v>3.5689012074615301</v>
      </c>
      <c r="C55" s="15">
        <v>5.0131071653879502</v>
      </c>
      <c r="D55" s="22">
        <v>2.3754098890689699</v>
      </c>
      <c r="E55" s="15">
        <v>4.2290127962449899</v>
      </c>
      <c r="F55" s="15">
        <v>5.8862896080485996</v>
      </c>
      <c r="G55" s="22">
        <v>2.8388282279333801</v>
      </c>
      <c r="H55" s="15">
        <v>2.8183209499926098</v>
      </c>
      <c r="I55" s="15">
        <v>3.9677362490585102</v>
      </c>
      <c r="J55" s="22">
        <v>1.8521721646791001</v>
      </c>
      <c r="K55" s="15">
        <v>3.1236092459062399</v>
      </c>
      <c r="L55" s="18" t="s">
        <v>73</v>
      </c>
      <c r="M55" s="24" t="s">
        <v>73</v>
      </c>
      <c r="N55" s="15">
        <v>5.1658428127876599</v>
      </c>
      <c r="O55" s="15">
        <v>8.2286540388924205</v>
      </c>
      <c r="P55" s="22">
        <v>2.95072816418562</v>
      </c>
    </row>
    <row r="56" spans="1:16" x14ac:dyDescent="0.35">
      <c r="A56" s="9" t="s">
        <v>262</v>
      </c>
      <c r="B56" s="15">
        <v>11.1633526049146</v>
      </c>
      <c r="C56" s="15">
        <v>11.8939050332569</v>
      </c>
      <c r="D56" s="22">
        <v>10.559624323590301</v>
      </c>
      <c r="E56" s="15">
        <v>11.3965074550207</v>
      </c>
      <c r="F56" s="15">
        <v>13.8495678021988</v>
      </c>
      <c r="G56" s="22">
        <v>9.3387904728631295</v>
      </c>
      <c r="H56" s="15">
        <v>10.725664271343501</v>
      </c>
      <c r="I56" s="15">
        <v>9.6688144315671796</v>
      </c>
      <c r="J56" s="22">
        <v>11.614006535265499</v>
      </c>
      <c r="K56" s="15">
        <v>14.8465595735737</v>
      </c>
      <c r="L56" s="15">
        <v>16.128117667389201</v>
      </c>
      <c r="M56" s="22">
        <v>14.5234172604112</v>
      </c>
      <c r="N56" s="15">
        <v>13.3471543725679</v>
      </c>
      <c r="O56" s="15">
        <v>15.020016868253601</v>
      </c>
      <c r="P56" s="22">
        <v>12.1372912939337</v>
      </c>
    </row>
    <row r="57" spans="1:16" x14ac:dyDescent="0.35">
      <c r="A57" s="9" t="s">
        <v>263</v>
      </c>
      <c r="B57" s="15">
        <v>8.3599539746611295</v>
      </c>
      <c r="C57" s="15">
        <v>10.358484813168801</v>
      </c>
      <c r="D57" s="22">
        <v>6.7083687612035003</v>
      </c>
      <c r="E57" s="15">
        <v>8.7363359901425195</v>
      </c>
      <c r="F57" s="15">
        <v>10.5304259921342</v>
      </c>
      <c r="G57" s="22">
        <v>7.2313875004471502</v>
      </c>
      <c r="H57" s="15">
        <v>7.9658860148996302</v>
      </c>
      <c r="I57" s="15">
        <v>10.090933492589199</v>
      </c>
      <c r="J57" s="22">
        <v>6.1796630187624801</v>
      </c>
      <c r="K57" s="15">
        <v>8.60595260223465</v>
      </c>
      <c r="L57" s="15">
        <v>10.6911591768667</v>
      </c>
      <c r="M57" s="22">
        <v>8.0801719300981105</v>
      </c>
      <c r="N57" s="15">
        <v>8.1875629190934607</v>
      </c>
      <c r="O57" s="15">
        <v>12.441404200394899</v>
      </c>
      <c r="P57" s="22">
        <v>5.1110605036891403</v>
      </c>
    </row>
    <row r="58" spans="1:16" x14ac:dyDescent="0.35">
      <c r="A58" s="9" t="s">
        <v>264</v>
      </c>
      <c r="B58" s="15">
        <v>21.319007625702099</v>
      </c>
      <c r="C58" s="15">
        <v>17.077169516011399</v>
      </c>
      <c r="D58" s="22">
        <v>24.8244612143381</v>
      </c>
      <c r="E58" s="15">
        <v>29.1003672043291</v>
      </c>
      <c r="F58" s="15">
        <v>23.423428398406699</v>
      </c>
      <c r="G58" s="22">
        <v>33.862391669423602</v>
      </c>
      <c r="H58" s="15">
        <v>13.0924459679562</v>
      </c>
      <c r="I58" s="15">
        <v>10.0587665467571</v>
      </c>
      <c r="J58" s="22">
        <v>15.6424256752075</v>
      </c>
      <c r="K58" s="15">
        <v>22.889205558212701</v>
      </c>
      <c r="L58" s="15">
        <v>22.841772834593101</v>
      </c>
      <c r="M58" s="22">
        <v>22.9011656247161</v>
      </c>
      <c r="N58" s="15">
        <v>21.725000662952301</v>
      </c>
      <c r="O58" s="15">
        <v>24.505286058682699</v>
      </c>
      <c r="P58" s="22">
        <v>19.7142169571575</v>
      </c>
    </row>
    <row r="59" spans="1:16" x14ac:dyDescent="0.35">
      <c r="A59" s="9" t="s">
        <v>265</v>
      </c>
      <c r="B59" s="15">
        <v>0.91962243689408996</v>
      </c>
      <c r="C59" s="15">
        <v>0.74819495564528504</v>
      </c>
      <c r="D59" s="22">
        <v>1.06129004980029</v>
      </c>
      <c r="E59" s="15">
        <v>1.09842695111775</v>
      </c>
      <c r="F59" s="15">
        <v>0.85251637368478705</v>
      </c>
      <c r="G59" s="22">
        <v>1.30470576193381</v>
      </c>
      <c r="H59" s="15">
        <v>0.61929443427641495</v>
      </c>
      <c r="I59" s="15">
        <v>0.61067906636389402</v>
      </c>
      <c r="J59" s="22">
        <v>0.626536139907509</v>
      </c>
      <c r="K59" s="15">
        <v>3.1012901801889301</v>
      </c>
      <c r="L59" s="18" t="s">
        <v>73</v>
      </c>
      <c r="M59" s="22">
        <v>3.6394658204504702</v>
      </c>
      <c r="N59" s="15">
        <v>2.1753791553530499</v>
      </c>
      <c r="O59" s="18" t="s">
        <v>73</v>
      </c>
      <c r="P59" s="24" t="s">
        <v>73</v>
      </c>
    </row>
    <row r="60" spans="1:16" x14ac:dyDescent="0.35">
      <c r="A60" s="9" t="s">
        <v>266</v>
      </c>
      <c r="B60" s="15">
        <v>0.72473827454916795</v>
      </c>
      <c r="C60" s="15">
        <v>0.57360247324051405</v>
      </c>
      <c r="D60" s="22">
        <v>0.84963684997061795</v>
      </c>
      <c r="E60" s="15">
        <v>0.92992399805276504</v>
      </c>
      <c r="F60" s="15">
        <v>0.74111478460580205</v>
      </c>
      <c r="G60" s="22">
        <v>1.08830409063571</v>
      </c>
      <c r="H60" s="15">
        <v>0.41639883307138698</v>
      </c>
      <c r="I60" s="15">
        <v>0.37718552550996398</v>
      </c>
      <c r="J60" s="22">
        <v>0.44935984333406798</v>
      </c>
      <c r="K60" s="15">
        <v>2.9504241932880002</v>
      </c>
      <c r="L60" s="18" t="s">
        <v>73</v>
      </c>
      <c r="M60" s="22">
        <v>3.4171269860686402</v>
      </c>
      <c r="N60" s="15">
        <v>1.50195142881106</v>
      </c>
      <c r="O60" s="18" t="s">
        <v>73</v>
      </c>
      <c r="P60" s="24" t="s">
        <v>73</v>
      </c>
    </row>
    <row r="61" spans="1:16" x14ac:dyDescent="0.35">
      <c r="A61" s="9" t="s">
        <v>267</v>
      </c>
      <c r="B61" s="15">
        <v>0.86956875352714702</v>
      </c>
      <c r="C61" s="15">
        <v>0.73261530842338596</v>
      </c>
      <c r="D61" s="22">
        <v>0.98274703454599399</v>
      </c>
      <c r="E61" s="15">
        <v>1.0890502381467899</v>
      </c>
      <c r="F61" s="15">
        <v>0.89772530001113005</v>
      </c>
      <c r="G61" s="22">
        <v>1.24954061285969</v>
      </c>
      <c r="H61" s="15">
        <v>0.51543421407758305</v>
      </c>
      <c r="I61" s="15">
        <v>0.52464788027488596</v>
      </c>
      <c r="J61" s="22">
        <v>0.50768960478619496</v>
      </c>
      <c r="K61" s="15">
        <v>3.3149382892341599</v>
      </c>
      <c r="L61" s="18" t="s">
        <v>73</v>
      </c>
      <c r="M61" s="22">
        <v>3.6430854299690401</v>
      </c>
      <c r="N61" s="15">
        <v>2.2196221034486499</v>
      </c>
      <c r="O61" s="18" t="s">
        <v>73</v>
      </c>
      <c r="P61" s="22">
        <v>2.93628739859526</v>
      </c>
    </row>
    <row r="62" spans="1:16" x14ac:dyDescent="0.35">
      <c r="A62" s="9" t="s">
        <v>268</v>
      </c>
      <c r="B62" s="15">
        <v>2.1777165099011602</v>
      </c>
      <c r="C62" s="15">
        <v>2.3751989711612902</v>
      </c>
      <c r="D62" s="22">
        <v>2.0145170702677899</v>
      </c>
      <c r="E62" s="15">
        <v>2.5380833495899799</v>
      </c>
      <c r="F62" s="15">
        <v>2.84360256501125</v>
      </c>
      <c r="G62" s="22">
        <v>2.28180262715648</v>
      </c>
      <c r="H62" s="15">
        <v>1.7062150292731499</v>
      </c>
      <c r="I62" s="15">
        <v>1.83265789838265</v>
      </c>
      <c r="J62" s="22">
        <v>1.5999326224694701</v>
      </c>
      <c r="K62" s="15">
        <v>3.6304839436549399</v>
      </c>
      <c r="L62" s="18" t="s">
        <v>73</v>
      </c>
      <c r="M62" s="22">
        <v>4.2025325160921199</v>
      </c>
      <c r="N62" s="15">
        <v>3.4328167581062901</v>
      </c>
      <c r="O62" s="15">
        <v>3.9570951098980101</v>
      </c>
      <c r="P62" s="22">
        <v>3.0536433219178098</v>
      </c>
    </row>
    <row r="63" spans="1:16" x14ac:dyDescent="0.35">
      <c r="A63" s="9" t="s">
        <v>269</v>
      </c>
      <c r="B63" s="15">
        <v>8.8355592958438702</v>
      </c>
      <c r="C63" s="15">
        <v>11.360342327957399</v>
      </c>
      <c r="D63" s="22">
        <v>6.74907944640547</v>
      </c>
      <c r="E63" s="15">
        <v>11.8172159637062</v>
      </c>
      <c r="F63" s="15">
        <v>15.6153424295532</v>
      </c>
      <c r="G63" s="22">
        <v>8.6312081925783293</v>
      </c>
      <c r="H63" s="15">
        <v>5.5163159418457104</v>
      </c>
      <c r="I63" s="15">
        <v>6.5440832194789103</v>
      </c>
      <c r="J63" s="22">
        <v>4.6524192217679001</v>
      </c>
      <c r="K63" s="15">
        <v>10.806719906098801</v>
      </c>
      <c r="L63" s="15">
        <v>15.348077878696699</v>
      </c>
      <c r="M63" s="22">
        <v>9.6616255656655898</v>
      </c>
      <c r="N63" s="15">
        <v>11.9894077825194</v>
      </c>
      <c r="O63" s="15">
        <v>19.067488506275701</v>
      </c>
      <c r="P63" s="22">
        <v>6.8703328093221803</v>
      </c>
    </row>
    <row r="64" spans="1:16" x14ac:dyDescent="0.35">
      <c r="A64" s="11" t="s">
        <v>270</v>
      </c>
      <c r="B64" s="16">
        <v>6.3421657944426597</v>
      </c>
      <c r="C64" s="16">
        <v>8.1402122066656002</v>
      </c>
      <c r="D64" s="23">
        <v>4.8562608435060897</v>
      </c>
      <c r="E64" s="16">
        <v>6.4286749908473997</v>
      </c>
      <c r="F64" s="16">
        <v>7.8175780905705698</v>
      </c>
      <c r="G64" s="23">
        <v>5.2636121345017601</v>
      </c>
      <c r="H64" s="16">
        <v>6.0105204950007796</v>
      </c>
      <c r="I64" s="16">
        <v>8.1671317454466799</v>
      </c>
      <c r="J64" s="23">
        <v>4.1977663566966799</v>
      </c>
      <c r="K64" s="16">
        <v>9.59826838141616</v>
      </c>
      <c r="L64" s="16">
        <v>13.3510686916953</v>
      </c>
      <c r="M64" s="23">
        <v>8.6520072802199994</v>
      </c>
      <c r="N64" s="16">
        <v>9.8853350238232593</v>
      </c>
      <c r="O64" s="16">
        <v>14.3922443634972</v>
      </c>
      <c r="P64" s="23">
        <v>6.6258063877964197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68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280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x14ac:dyDescent="0.35">
      <c r="A3" s="9" t="s">
        <v>209</v>
      </c>
      <c r="B3" s="22">
        <v>16.7394572593169</v>
      </c>
      <c r="C3" s="15">
        <v>16.3517261525081</v>
      </c>
      <c r="D3" s="15">
        <v>17.7579499436867</v>
      </c>
      <c r="E3" s="15">
        <v>17.291052556686601</v>
      </c>
      <c r="F3" s="15">
        <v>14.5192882564232</v>
      </c>
      <c r="G3" s="15">
        <v>17.1404621965759</v>
      </c>
      <c r="H3" s="15">
        <v>17.3645491155869</v>
      </c>
      <c r="I3" s="15">
        <v>14.3800857904056</v>
      </c>
      <c r="J3" s="28">
        <v>18.662851531706501</v>
      </c>
      <c r="K3" s="15">
        <v>17.272718935944201</v>
      </c>
      <c r="L3" s="15">
        <v>21.213961881006799</v>
      </c>
      <c r="M3" s="28">
        <v>18.4693664923496</v>
      </c>
      <c r="N3" s="15">
        <v>22.216141194969701</v>
      </c>
      <c r="O3" s="15">
        <v>17.9236423010863</v>
      </c>
      <c r="P3" s="15">
        <v>18.7270256677417</v>
      </c>
      <c r="Q3" s="15">
        <v>15.7213140674681</v>
      </c>
      <c r="R3" s="28">
        <v>16.2075787057633</v>
      </c>
      <c r="S3" s="15">
        <v>15.0677424738924</v>
      </c>
      <c r="T3" s="15">
        <v>19.0207685891708</v>
      </c>
      <c r="U3" s="15">
        <v>16.674379850446801</v>
      </c>
      <c r="V3" s="15">
        <v>14.230508737673199</v>
      </c>
      <c r="W3" s="15">
        <v>17.625079164191099</v>
      </c>
      <c r="X3" s="28">
        <v>15.943934719979801</v>
      </c>
      <c r="Y3" s="15">
        <v>15.7296210820351</v>
      </c>
      <c r="Z3" s="15">
        <v>14.4694716107098</v>
      </c>
      <c r="AA3" s="15">
        <v>15.310832787148</v>
      </c>
      <c r="AB3" s="15">
        <v>20.910295737181901</v>
      </c>
      <c r="AC3" s="22">
        <v>14.8864546184715</v>
      </c>
      <c r="AD3" s="30"/>
    </row>
    <row r="4" spans="1:30" x14ac:dyDescent="0.35">
      <c r="A4" s="9" t="s">
        <v>210</v>
      </c>
      <c r="B4" s="22">
        <v>14.7652964548281</v>
      </c>
      <c r="C4" s="15">
        <v>16.067427553805899</v>
      </c>
      <c r="D4" s="15">
        <v>17.8283604376306</v>
      </c>
      <c r="E4" s="15">
        <v>15.615397453685899</v>
      </c>
      <c r="F4" s="15">
        <v>14.550923689096299</v>
      </c>
      <c r="G4" s="15">
        <v>16.0478626952737</v>
      </c>
      <c r="H4" s="15">
        <v>16.559074958362299</v>
      </c>
      <c r="I4" s="15">
        <v>16.215079516508801</v>
      </c>
      <c r="J4" s="28">
        <v>16.4691132269799</v>
      </c>
      <c r="K4" s="15">
        <v>16.584670039761502</v>
      </c>
      <c r="L4" s="15">
        <v>16.257048434083199</v>
      </c>
      <c r="M4" s="28">
        <v>14.770257436798699</v>
      </c>
      <c r="N4" s="15">
        <v>16.066562270386701</v>
      </c>
      <c r="O4" s="15">
        <v>14.3446586472118</v>
      </c>
      <c r="P4" s="15">
        <v>15.5939977964166</v>
      </c>
      <c r="Q4" s="15">
        <v>12.9040041500384</v>
      </c>
      <c r="R4" s="28">
        <v>14.4044169334631</v>
      </c>
      <c r="S4" s="15">
        <v>11.0146807879763</v>
      </c>
      <c r="T4" s="15">
        <v>15.259394324568399</v>
      </c>
      <c r="U4" s="15">
        <v>16.405247331913198</v>
      </c>
      <c r="V4" s="15">
        <v>13.0627916411598</v>
      </c>
      <c r="W4" s="15">
        <v>14.140645007772299</v>
      </c>
      <c r="X4" s="28">
        <v>14.4495050478957</v>
      </c>
      <c r="Y4" s="15">
        <v>14.121361070751799</v>
      </c>
      <c r="Z4" s="15">
        <v>13.5913276569048</v>
      </c>
      <c r="AA4" s="15">
        <v>13.882660201632</v>
      </c>
      <c r="AB4" s="15">
        <v>16.991279959391299</v>
      </c>
      <c r="AC4" s="22">
        <v>14.311809622624301</v>
      </c>
      <c r="AD4" s="30"/>
    </row>
    <row r="5" spans="1:30" x14ac:dyDescent="0.35">
      <c r="A5" s="9" t="s">
        <v>211</v>
      </c>
      <c r="B5" s="22">
        <v>21.645741689917799</v>
      </c>
      <c r="C5" s="15">
        <v>25.148409653996399</v>
      </c>
      <c r="D5" s="15">
        <v>24.856738861859</v>
      </c>
      <c r="E5" s="15">
        <v>25.170367735660101</v>
      </c>
      <c r="F5" s="15">
        <v>24.3433978889482</v>
      </c>
      <c r="G5" s="15">
        <v>25.407766963042899</v>
      </c>
      <c r="H5" s="15">
        <v>26.9717915443008</v>
      </c>
      <c r="I5" s="15">
        <v>23.507358785295001</v>
      </c>
      <c r="J5" s="28">
        <v>24.9280365380958</v>
      </c>
      <c r="K5" s="15">
        <v>25.111898632405399</v>
      </c>
      <c r="L5" s="15">
        <v>24.5906208893533</v>
      </c>
      <c r="M5" s="28">
        <v>21.242596158900501</v>
      </c>
      <c r="N5" s="15">
        <v>21.6154431914273</v>
      </c>
      <c r="O5" s="15">
        <v>21.536118090873401</v>
      </c>
      <c r="P5" s="15">
        <v>22.857237986382302</v>
      </c>
      <c r="Q5" s="15">
        <v>17.879922237189199</v>
      </c>
      <c r="R5" s="28">
        <v>21.0669262778408</v>
      </c>
      <c r="S5" s="15">
        <v>19.079907206214699</v>
      </c>
      <c r="T5" s="15">
        <v>20.6144780034371</v>
      </c>
      <c r="U5" s="15">
        <v>25.9817715619258</v>
      </c>
      <c r="V5" s="15">
        <v>16.5607024793131</v>
      </c>
      <c r="W5" s="15">
        <v>16.186169255785799</v>
      </c>
      <c r="X5" s="28">
        <v>18.6710952353185</v>
      </c>
      <c r="Y5" s="15">
        <v>15.9185353726778</v>
      </c>
      <c r="Z5" s="15">
        <v>15.551457706857301</v>
      </c>
      <c r="AA5" s="15">
        <v>16.630262869509899</v>
      </c>
      <c r="AB5" s="15">
        <v>24.473345901312701</v>
      </c>
      <c r="AC5" s="22">
        <v>21.287979977082301</v>
      </c>
      <c r="AD5" s="30"/>
    </row>
    <row r="6" spans="1:30" x14ac:dyDescent="0.35">
      <c r="A6" s="9" t="s">
        <v>212</v>
      </c>
      <c r="B6" s="22">
        <v>36.4037104077753</v>
      </c>
      <c r="C6" s="15">
        <v>37.318405175900203</v>
      </c>
      <c r="D6" s="15">
        <v>37.990470108202402</v>
      </c>
      <c r="E6" s="15">
        <v>36.015452766438898</v>
      </c>
      <c r="F6" s="15">
        <v>37.623610558860904</v>
      </c>
      <c r="G6" s="15">
        <v>38.706436931216999</v>
      </c>
      <c r="H6" s="15">
        <v>35.989405675466003</v>
      </c>
      <c r="I6" s="15">
        <v>38.349175763757401</v>
      </c>
      <c r="J6" s="28">
        <v>35.050388109712699</v>
      </c>
      <c r="K6" s="15">
        <v>34.958678736604703</v>
      </c>
      <c r="L6" s="15">
        <v>35.218689127598999</v>
      </c>
      <c r="M6" s="28">
        <v>35.776965511014502</v>
      </c>
      <c r="N6" s="15">
        <v>36.127700148584601</v>
      </c>
      <c r="O6" s="15">
        <v>35.5366175081042</v>
      </c>
      <c r="P6" s="15">
        <v>38.112849514179999</v>
      </c>
      <c r="Q6" s="15">
        <v>31.921900525184</v>
      </c>
      <c r="R6" s="28">
        <v>37.130985684956897</v>
      </c>
      <c r="S6" s="15">
        <v>32.585809549456997</v>
      </c>
      <c r="T6" s="15">
        <v>36.816924305964697</v>
      </c>
      <c r="U6" s="15">
        <v>40.9409489883897</v>
      </c>
      <c r="V6" s="15">
        <v>34.677207733215397</v>
      </c>
      <c r="W6" s="15">
        <v>36.2858323387319</v>
      </c>
      <c r="X6" s="28">
        <v>35.9619629158218</v>
      </c>
      <c r="Y6" s="15">
        <v>34.2186572202558</v>
      </c>
      <c r="Z6" s="15">
        <v>33.750461523522098</v>
      </c>
      <c r="AA6" s="15">
        <v>34.073916180818898</v>
      </c>
      <c r="AB6" s="15">
        <v>37.8900622376459</v>
      </c>
      <c r="AC6" s="22">
        <v>38.800042229667604</v>
      </c>
      <c r="AD6" s="30"/>
    </row>
    <row r="7" spans="1:30" x14ac:dyDescent="0.35">
      <c r="A7" s="9" t="s">
        <v>213</v>
      </c>
      <c r="B7" s="22">
        <v>20.182452894325198</v>
      </c>
      <c r="C7" s="15">
        <v>22.8505788447493</v>
      </c>
      <c r="D7" s="15">
        <v>25.875437901055001</v>
      </c>
      <c r="E7" s="15">
        <v>23.570187057863102</v>
      </c>
      <c r="F7" s="15">
        <v>22.365777599291501</v>
      </c>
      <c r="G7" s="15">
        <v>21.662281449826001</v>
      </c>
      <c r="H7" s="15">
        <v>22.118185723898701</v>
      </c>
      <c r="I7" s="15">
        <v>22.943122332063101</v>
      </c>
      <c r="J7" s="28">
        <v>21.158626520691399</v>
      </c>
      <c r="K7" s="15">
        <v>22.203833051394898</v>
      </c>
      <c r="L7" s="15">
        <v>19.240509352759201</v>
      </c>
      <c r="M7" s="28">
        <v>20.531308704640502</v>
      </c>
      <c r="N7" s="15">
        <v>19.5314228394118</v>
      </c>
      <c r="O7" s="15">
        <v>21.193766317875401</v>
      </c>
      <c r="P7" s="15">
        <v>21.449811390863001</v>
      </c>
      <c r="Q7" s="15">
        <v>18.957567940773998</v>
      </c>
      <c r="R7" s="28">
        <v>18.815301456750699</v>
      </c>
      <c r="S7" s="15">
        <v>19.507616174517999</v>
      </c>
      <c r="T7" s="15">
        <v>16.4707843804395</v>
      </c>
      <c r="U7" s="15">
        <v>17.5402660861809</v>
      </c>
      <c r="V7" s="15">
        <v>20.956072788021501</v>
      </c>
      <c r="W7" s="15">
        <v>21.6194379998119</v>
      </c>
      <c r="X7" s="28">
        <v>19.5068510381975</v>
      </c>
      <c r="Y7" s="15">
        <v>20.618421400787899</v>
      </c>
      <c r="Z7" s="15">
        <v>21.236233258939698</v>
      </c>
      <c r="AA7" s="15">
        <v>18.906667948112499</v>
      </c>
      <c r="AB7" s="15">
        <v>18.008791383177599</v>
      </c>
      <c r="AC7" s="22">
        <v>18.730175631631301</v>
      </c>
      <c r="AD7" s="30"/>
    </row>
    <row r="8" spans="1:30" x14ac:dyDescent="0.35">
      <c r="A8" s="9" t="s">
        <v>214</v>
      </c>
      <c r="B8" s="22">
        <v>1.2677834979592399</v>
      </c>
      <c r="C8" s="15">
        <v>1.55244694344903</v>
      </c>
      <c r="D8" s="15">
        <v>1.5086207071829201</v>
      </c>
      <c r="E8" s="15">
        <v>1.1645280207517801</v>
      </c>
      <c r="F8" s="15">
        <v>1.0535842130050399</v>
      </c>
      <c r="G8" s="15">
        <v>1.27819182563642</v>
      </c>
      <c r="H8" s="15">
        <v>2.64231112742107</v>
      </c>
      <c r="I8" s="15">
        <v>1.23724533100161</v>
      </c>
      <c r="J8" s="28">
        <v>1.31252520754191</v>
      </c>
      <c r="K8" s="15">
        <v>1.59907936170896</v>
      </c>
      <c r="L8" s="18" t="s">
        <v>73</v>
      </c>
      <c r="M8" s="28">
        <v>1.1819180645448899</v>
      </c>
      <c r="N8" s="15">
        <v>1.8409806882097099</v>
      </c>
      <c r="O8" s="15">
        <v>0.96740077174809302</v>
      </c>
      <c r="P8" s="15">
        <v>1.0703020539221699</v>
      </c>
      <c r="Q8" s="15">
        <v>1.11216965647184</v>
      </c>
      <c r="R8" s="28">
        <v>1.3546761732543</v>
      </c>
      <c r="S8" s="18" t="s">
        <v>73</v>
      </c>
      <c r="T8" s="15">
        <v>1.1940735896319801</v>
      </c>
      <c r="U8" s="15">
        <v>2.1850254243123599</v>
      </c>
      <c r="V8" s="15">
        <v>0.84122472289537398</v>
      </c>
      <c r="W8" s="15">
        <v>1.21691050580591</v>
      </c>
      <c r="X8" s="28">
        <v>0.88839266451625498</v>
      </c>
      <c r="Y8" s="15">
        <v>0.93091279548185701</v>
      </c>
      <c r="Z8" s="18" t="s">
        <v>73</v>
      </c>
      <c r="AA8" s="15">
        <v>0.72910482502469498</v>
      </c>
      <c r="AB8" s="15">
        <v>1.5789944782592</v>
      </c>
      <c r="AC8" s="22">
        <v>0.73102724148107701</v>
      </c>
      <c r="AD8" s="30"/>
    </row>
    <row r="9" spans="1:30" x14ac:dyDescent="0.35">
      <c r="A9" s="9" t="s">
        <v>215</v>
      </c>
      <c r="B9" s="22">
        <v>13.4054548643908</v>
      </c>
      <c r="C9" s="15">
        <v>14.2560133120798</v>
      </c>
      <c r="D9" s="15">
        <v>15.0862232628934</v>
      </c>
      <c r="E9" s="15">
        <v>12.778778133818101</v>
      </c>
      <c r="F9" s="15">
        <v>12.581760272301199</v>
      </c>
      <c r="G9" s="15">
        <v>15.9564224124313</v>
      </c>
      <c r="H9" s="15">
        <v>15.578811050780599</v>
      </c>
      <c r="I9" s="15">
        <v>13.485140476112401</v>
      </c>
      <c r="J9" s="28">
        <v>15.1931074878733</v>
      </c>
      <c r="K9" s="15">
        <v>16.1788290933223</v>
      </c>
      <c r="L9" s="15">
        <v>13.3841544449367</v>
      </c>
      <c r="M9" s="28">
        <v>13.051738325457199</v>
      </c>
      <c r="N9" s="15">
        <v>14.5480573979046</v>
      </c>
      <c r="O9" s="15">
        <v>13.4634464891361</v>
      </c>
      <c r="P9" s="15">
        <v>12.9028355888766</v>
      </c>
      <c r="Q9" s="15">
        <v>11.560856810928099</v>
      </c>
      <c r="R9" s="28">
        <v>13.218764033905201</v>
      </c>
      <c r="S9" s="15">
        <v>11.575428978744499</v>
      </c>
      <c r="T9" s="15">
        <v>13.254127139921</v>
      </c>
      <c r="U9" s="15">
        <v>14.1957906666682</v>
      </c>
      <c r="V9" s="15">
        <v>12.924434150681799</v>
      </c>
      <c r="W9" s="15">
        <v>12.467551815321301</v>
      </c>
      <c r="X9" s="28">
        <v>12.9352560464304</v>
      </c>
      <c r="Y9" s="15">
        <v>12.122310920986999</v>
      </c>
      <c r="Z9" s="15">
        <v>10.9224364973512</v>
      </c>
      <c r="AA9" s="15">
        <v>12.1805932165963</v>
      </c>
      <c r="AB9" s="15">
        <v>15.7780510553306</v>
      </c>
      <c r="AC9" s="22">
        <v>13.6854976275071</v>
      </c>
      <c r="AD9" s="30"/>
    </row>
    <row r="10" spans="1:30" x14ac:dyDescent="0.35">
      <c r="A10" s="9" t="s">
        <v>216</v>
      </c>
      <c r="B10" s="22">
        <v>10.881211770667299</v>
      </c>
      <c r="C10" s="15">
        <v>12.705562661989299</v>
      </c>
      <c r="D10" s="15">
        <v>11.8764241553994</v>
      </c>
      <c r="E10" s="15">
        <v>12.361993477453201</v>
      </c>
      <c r="F10" s="15">
        <v>12.6132984459267</v>
      </c>
      <c r="G10" s="15">
        <v>13.3068090931044</v>
      </c>
      <c r="H10" s="15">
        <v>13.193451203704999</v>
      </c>
      <c r="I10" s="15">
        <v>12.4154174419659</v>
      </c>
      <c r="J10" s="28">
        <v>9.4498189908843706</v>
      </c>
      <c r="K10" s="15">
        <v>9.8404314970970894</v>
      </c>
      <c r="L10" s="15">
        <v>8.7329840571498991</v>
      </c>
      <c r="M10" s="28">
        <v>10.0548340543646</v>
      </c>
      <c r="N10" s="15">
        <v>10.042208323236499</v>
      </c>
      <c r="O10" s="15">
        <v>10.187517804943001</v>
      </c>
      <c r="P10" s="15">
        <v>10.3868259780554</v>
      </c>
      <c r="Q10" s="15">
        <v>9.3422104911191699</v>
      </c>
      <c r="R10" s="28">
        <v>10.5715785720841</v>
      </c>
      <c r="S10" s="15">
        <v>9.2344224878982608</v>
      </c>
      <c r="T10" s="15">
        <v>9.1387929271122399</v>
      </c>
      <c r="U10" s="15">
        <v>11.638671326629099</v>
      </c>
      <c r="V10" s="15">
        <v>10.665607741536199</v>
      </c>
      <c r="W10" s="15">
        <v>10.5019759266143</v>
      </c>
      <c r="X10" s="28">
        <v>10.953963422005399</v>
      </c>
      <c r="Y10" s="15">
        <v>10.4409367655828</v>
      </c>
      <c r="Z10" s="15">
        <v>12.510783439271</v>
      </c>
      <c r="AA10" s="15">
        <v>9.8825699833171097</v>
      </c>
      <c r="AB10" s="15">
        <v>10.222939163487901</v>
      </c>
      <c r="AC10" s="22">
        <v>11.8756232658393</v>
      </c>
      <c r="AD10" s="30"/>
    </row>
    <row r="11" spans="1:30" x14ac:dyDescent="0.35">
      <c r="A11" s="9" t="s">
        <v>217</v>
      </c>
      <c r="B11" s="22">
        <v>17.162541479838499</v>
      </c>
      <c r="C11" s="15">
        <v>22.272537003363698</v>
      </c>
      <c r="D11" s="15">
        <v>27.0627814108596</v>
      </c>
      <c r="E11" s="15">
        <v>26.628725927636001</v>
      </c>
      <c r="F11" s="15">
        <v>20.635381491291199</v>
      </c>
      <c r="G11" s="15">
        <v>21.953263706643799</v>
      </c>
      <c r="H11" s="15">
        <v>22.4425172185646</v>
      </c>
      <c r="I11" s="15">
        <v>17.324698693105699</v>
      </c>
      <c r="J11" s="28">
        <v>23.562874981110902</v>
      </c>
      <c r="K11" s="15">
        <v>22.276599947878001</v>
      </c>
      <c r="L11" s="15">
        <v>25.9233904882865</v>
      </c>
      <c r="M11" s="28">
        <v>17.112331593807301</v>
      </c>
      <c r="N11" s="15">
        <v>24.298308963177401</v>
      </c>
      <c r="O11" s="15">
        <v>17.288197538956801</v>
      </c>
      <c r="P11" s="15">
        <v>15.146997183362</v>
      </c>
      <c r="Q11" s="15">
        <v>14.3528669493042</v>
      </c>
      <c r="R11" s="28">
        <v>14.2650143211977</v>
      </c>
      <c r="S11" s="15">
        <v>12.8109452927529</v>
      </c>
      <c r="T11" s="15">
        <v>17.319018785150401</v>
      </c>
      <c r="U11" s="15">
        <v>14.7181878451416</v>
      </c>
      <c r="V11" s="15">
        <v>12.287356408568799</v>
      </c>
      <c r="W11" s="15">
        <v>15.9507766959174</v>
      </c>
      <c r="X11" s="28">
        <v>14.2954750166486</v>
      </c>
      <c r="Y11" s="15">
        <v>12.846560650832</v>
      </c>
      <c r="Z11" s="15">
        <v>11.4715494716619</v>
      </c>
      <c r="AA11" s="15">
        <v>13.9972966820833</v>
      </c>
      <c r="AB11" s="15">
        <v>24.034496680391499</v>
      </c>
      <c r="AC11" s="22">
        <v>12.738950476786499</v>
      </c>
      <c r="AD11" s="30"/>
    </row>
    <row r="12" spans="1:30" x14ac:dyDescent="0.35">
      <c r="A12" s="9" t="s">
        <v>218</v>
      </c>
      <c r="B12" s="22">
        <v>6.6058484668144697</v>
      </c>
      <c r="C12" s="15">
        <v>7.9019793932267399</v>
      </c>
      <c r="D12" s="15">
        <v>5.9087328525010996</v>
      </c>
      <c r="E12" s="15">
        <v>8.41644634308755</v>
      </c>
      <c r="F12" s="15">
        <v>8.4156008838068797</v>
      </c>
      <c r="G12" s="15">
        <v>9.5368287791758704</v>
      </c>
      <c r="H12" s="15">
        <v>8.1762729675098704</v>
      </c>
      <c r="I12" s="15">
        <v>6.3422124511185602</v>
      </c>
      <c r="J12" s="28">
        <v>8.1021562905943192</v>
      </c>
      <c r="K12" s="15">
        <v>9.4544041551877491</v>
      </c>
      <c r="L12" s="15">
        <v>5.6205703377867797</v>
      </c>
      <c r="M12" s="28">
        <v>5.5170846032503702</v>
      </c>
      <c r="N12" s="15">
        <v>5.5417086204512502</v>
      </c>
      <c r="O12" s="15">
        <v>5.6275141158094302</v>
      </c>
      <c r="P12" s="15">
        <v>6.0472738171425098</v>
      </c>
      <c r="Q12" s="15">
        <v>4.4737179925665496</v>
      </c>
      <c r="R12" s="28">
        <v>5.89037673440495</v>
      </c>
      <c r="S12" s="15">
        <v>4.1060000564639996</v>
      </c>
      <c r="T12" s="15">
        <v>6.6542805750582197</v>
      </c>
      <c r="U12" s="15">
        <v>6.4716787603147097</v>
      </c>
      <c r="V12" s="15">
        <v>5.2016967853933904</v>
      </c>
      <c r="W12" s="15">
        <v>7.7999214809147901</v>
      </c>
      <c r="X12" s="28">
        <v>7.0898014974305603</v>
      </c>
      <c r="Y12" s="15">
        <v>5.3469045729111597</v>
      </c>
      <c r="Z12" s="15">
        <v>8.4150712573100197</v>
      </c>
      <c r="AA12" s="15">
        <v>6.5911738706370597</v>
      </c>
      <c r="AB12" s="15">
        <v>13.122593863100199</v>
      </c>
      <c r="AC12" s="22">
        <v>6.11593661460362</v>
      </c>
      <c r="AD12" s="30"/>
    </row>
    <row r="13" spans="1:30" x14ac:dyDescent="0.35">
      <c r="A13" s="9" t="s">
        <v>219</v>
      </c>
      <c r="B13" s="22">
        <v>3.6226789776799802</v>
      </c>
      <c r="C13" s="15">
        <v>4.3627967456399004</v>
      </c>
      <c r="D13" s="15">
        <v>4.3716078279018298</v>
      </c>
      <c r="E13" s="15">
        <v>3.9903905400189301</v>
      </c>
      <c r="F13" s="15">
        <v>4.0846161346282601</v>
      </c>
      <c r="G13" s="15">
        <v>4.5222976963337</v>
      </c>
      <c r="H13" s="15">
        <v>4.79907683396699</v>
      </c>
      <c r="I13" s="15">
        <v>4.2559821208442496</v>
      </c>
      <c r="J13" s="28">
        <v>3.2886307170159501</v>
      </c>
      <c r="K13" s="15">
        <v>3.5030610504063699</v>
      </c>
      <c r="L13" s="15">
        <v>2.8951175770580702</v>
      </c>
      <c r="M13" s="28">
        <v>3.1365579341666798</v>
      </c>
      <c r="N13" s="15">
        <v>3.3170985694772201</v>
      </c>
      <c r="O13" s="15">
        <v>3.0798413920213101</v>
      </c>
      <c r="P13" s="15">
        <v>3.2473820739147001</v>
      </c>
      <c r="Q13" s="15">
        <v>2.8798231700234198</v>
      </c>
      <c r="R13" s="28">
        <v>3.7770147510452601</v>
      </c>
      <c r="S13" s="15">
        <v>2.42403371264309</v>
      </c>
      <c r="T13" s="15">
        <v>3.7926413552385898</v>
      </c>
      <c r="U13" s="15">
        <v>4.4051235276285503</v>
      </c>
      <c r="V13" s="15">
        <v>3.6861515155935498</v>
      </c>
      <c r="W13" s="15">
        <v>3.6288642525372401</v>
      </c>
      <c r="X13" s="28">
        <v>3.3273607161529899</v>
      </c>
      <c r="Y13" s="15">
        <v>3.2027346128148699</v>
      </c>
      <c r="Z13" s="15">
        <v>3.4561757131928701</v>
      </c>
      <c r="AA13" s="15">
        <v>3.0721498105881899</v>
      </c>
      <c r="AB13" s="15">
        <v>4.2758103601578297</v>
      </c>
      <c r="AC13" s="22">
        <v>3.1462082394933302</v>
      </c>
      <c r="AD13" s="30"/>
    </row>
    <row r="14" spans="1:30" x14ac:dyDescent="0.35">
      <c r="A14" s="9" t="s">
        <v>220</v>
      </c>
      <c r="B14" s="22">
        <v>24.676383500216101</v>
      </c>
      <c r="C14" s="15">
        <v>28.1322195029563</v>
      </c>
      <c r="D14" s="15">
        <v>29.828627010350399</v>
      </c>
      <c r="E14" s="15">
        <v>27.861245696900902</v>
      </c>
      <c r="F14" s="15">
        <v>27.380447196174799</v>
      </c>
      <c r="G14" s="15">
        <v>27.629520193641099</v>
      </c>
      <c r="H14" s="15">
        <v>30.292480351817101</v>
      </c>
      <c r="I14" s="15">
        <v>25.949913879541999</v>
      </c>
      <c r="J14" s="28">
        <v>26.4722312206768</v>
      </c>
      <c r="K14" s="15">
        <v>26.619925739535699</v>
      </c>
      <c r="L14" s="15">
        <v>26.2011887195913</v>
      </c>
      <c r="M14" s="28">
        <v>24.792106251281002</v>
      </c>
      <c r="N14" s="15">
        <v>25.812978489344399</v>
      </c>
      <c r="O14" s="15">
        <v>23.423519314774602</v>
      </c>
      <c r="P14" s="15">
        <v>27.1200890148152</v>
      </c>
      <c r="Q14" s="15">
        <v>21.864157375284599</v>
      </c>
      <c r="R14" s="28">
        <v>23.516649944044001</v>
      </c>
      <c r="S14" s="15">
        <v>24.230210805846401</v>
      </c>
      <c r="T14" s="15">
        <v>24.377970898192199</v>
      </c>
      <c r="U14" s="15">
        <v>22.849199447664901</v>
      </c>
      <c r="V14" s="15">
        <v>22.634259509518799</v>
      </c>
      <c r="W14" s="15">
        <v>27.4825673755305</v>
      </c>
      <c r="X14" s="28">
        <v>22.226738875331399</v>
      </c>
      <c r="Y14" s="15">
        <v>20.2981036131096</v>
      </c>
      <c r="Z14" s="15">
        <v>22.174962739649601</v>
      </c>
      <c r="AA14" s="15">
        <v>22.5883988700838</v>
      </c>
      <c r="AB14" s="15">
        <v>28.665095261410698</v>
      </c>
      <c r="AC14" s="22">
        <v>21.262518347571401</v>
      </c>
      <c r="AD14" s="30"/>
    </row>
    <row r="15" spans="1:30" x14ac:dyDescent="0.35">
      <c r="A15" s="9" t="s">
        <v>221</v>
      </c>
      <c r="B15" s="22">
        <v>18.4701805575185</v>
      </c>
      <c r="C15" s="15">
        <v>17.433390715623801</v>
      </c>
      <c r="D15" s="15">
        <v>16.975809446578602</v>
      </c>
      <c r="E15" s="15">
        <v>19.131858890121102</v>
      </c>
      <c r="F15" s="15">
        <v>18.653696815684398</v>
      </c>
      <c r="G15" s="15">
        <v>16.812069302640602</v>
      </c>
      <c r="H15" s="15">
        <v>17.288825637146399</v>
      </c>
      <c r="I15" s="15">
        <v>15.867534586478801</v>
      </c>
      <c r="J15" s="28">
        <v>21.743716060217501</v>
      </c>
      <c r="K15" s="15">
        <v>22.043228388603499</v>
      </c>
      <c r="L15" s="15">
        <v>21.1940641759169</v>
      </c>
      <c r="M15" s="28">
        <v>19.831296480338001</v>
      </c>
      <c r="N15" s="15">
        <v>23.155557278784599</v>
      </c>
      <c r="O15" s="15">
        <v>19.682171107442802</v>
      </c>
      <c r="P15" s="15">
        <v>19.346900357042699</v>
      </c>
      <c r="Q15" s="15">
        <v>18.1460208362444</v>
      </c>
      <c r="R15" s="28">
        <v>18.8044826765232</v>
      </c>
      <c r="S15" s="15">
        <v>16.075506199293599</v>
      </c>
      <c r="T15" s="15">
        <v>16.9635888114029</v>
      </c>
      <c r="U15" s="15">
        <v>24.085737386520499</v>
      </c>
      <c r="V15" s="15">
        <v>14.966168721496899</v>
      </c>
      <c r="W15" s="15">
        <v>14.1170988882435</v>
      </c>
      <c r="X15" s="28">
        <v>16.519078890344002</v>
      </c>
      <c r="Y15" s="15">
        <v>14.122343904761699</v>
      </c>
      <c r="Z15" s="15">
        <v>17.795889292564802</v>
      </c>
      <c r="AA15" s="15">
        <v>15.7654348473102</v>
      </c>
      <c r="AB15" s="15">
        <v>20.4657316422105</v>
      </c>
      <c r="AC15" s="22">
        <v>17.299337122478398</v>
      </c>
      <c r="AD15" s="30"/>
    </row>
    <row r="16" spans="1:30" x14ac:dyDescent="0.35">
      <c r="A16" s="9" t="s">
        <v>222</v>
      </c>
      <c r="B16" s="22">
        <v>1.6866524320885701</v>
      </c>
      <c r="C16" s="15">
        <v>1.63535245578323</v>
      </c>
      <c r="D16" s="15">
        <v>1.82708283064002</v>
      </c>
      <c r="E16" s="15">
        <v>1.68269763907411</v>
      </c>
      <c r="F16" s="15">
        <v>1.82451853493852</v>
      </c>
      <c r="G16" s="15">
        <v>1.9446737821552</v>
      </c>
      <c r="H16" s="15">
        <v>1.3666998105239301</v>
      </c>
      <c r="I16" s="15">
        <v>1.4128147096305499</v>
      </c>
      <c r="J16" s="28">
        <v>1.55184303985752</v>
      </c>
      <c r="K16" s="15">
        <v>1.58308823214218</v>
      </c>
      <c r="L16" s="15">
        <v>1.494503233823</v>
      </c>
      <c r="M16" s="28">
        <v>2.06324217835295</v>
      </c>
      <c r="N16" s="15">
        <v>2.6274261918727202</v>
      </c>
      <c r="O16" s="15">
        <v>1.8270212928270799</v>
      </c>
      <c r="P16" s="15">
        <v>2.3310530096831301</v>
      </c>
      <c r="Q16" s="15">
        <v>1.4674833402621901</v>
      </c>
      <c r="R16" s="28">
        <v>1.5412606738950401</v>
      </c>
      <c r="S16" s="15">
        <v>1.0986102771002999</v>
      </c>
      <c r="T16" s="15">
        <v>1.4162679802866101</v>
      </c>
      <c r="U16" s="15">
        <v>1.9507983088523999</v>
      </c>
      <c r="V16" s="15">
        <v>1.2825455671172801</v>
      </c>
      <c r="W16" s="15">
        <v>1.5420732228167</v>
      </c>
      <c r="X16" s="28">
        <v>1.6158620038210501</v>
      </c>
      <c r="Y16" s="15">
        <v>1.3240442334381901</v>
      </c>
      <c r="Z16" s="15">
        <v>1.3497169928753701</v>
      </c>
      <c r="AA16" s="15">
        <v>1.5065848386643601</v>
      </c>
      <c r="AB16" s="15">
        <v>2.2224495183606101</v>
      </c>
      <c r="AC16" s="22">
        <v>1.8134266123666301</v>
      </c>
      <c r="AD16" s="30"/>
    </row>
    <row r="17" spans="1:30" x14ac:dyDescent="0.35">
      <c r="A17" s="9" t="s">
        <v>223</v>
      </c>
      <c r="B17" s="22">
        <v>54.353001172593103</v>
      </c>
      <c r="C17" s="15">
        <v>58.943217173043699</v>
      </c>
      <c r="D17" s="15">
        <v>59.023436304571099</v>
      </c>
      <c r="E17" s="15">
        <v>63.694883210349097</v>
      </c>
      <c r="F17" s="15">
        <v>57.427467927141699</v>
      </c>
      <c r="G17" s="15">
        <v>61.1820368083538</v>
      </c>
      <c r="H17" s="15">
        <v>57.208057194997899</v>
      </c>
      <c r="I17" s="15">
        <v>56.050941543951502</v>
      </c>
      <c r="J17" s="28">
        <v>63.496025387686501</v>
      </c>
      <c r="K17" s="15">
        <v>62.839553088246497</v>
      </c>
      <c r="L17" s="15">
        <v>64.700754549664097</v>
      </c>
      <c r="M17" s="28">
        <v>57.308634093257702</v>
      </c>
      <c r="N17" s="15">
        <v>60.133521786981902</v>
      </c>
      <c r="O17" s="15">
        <v>61.040489649145897</v>
      </c>
      <c r="P17" s="15">
        <v>54.567773954245702</v>
      </c>
      <c r="Q17" s="15">
        <v>54.772112970357398</v>
      </c>
      <c r="R17" s="28">
        <v>51.790012411271398</v>
      </c>
      <c r="S17" s="15">
        <v>54.751635554201599</v>
      </c>
      <c r="T17" s="15">
        <v>53.277440003442798</v>
      </c>
      <c r="U17" s="15">
        <v>52.425730226565101</v>
      </c>
      <c r="V17" s="15">
        <v>49.3352430221153</v>
      </c>
      <c r="W17" s="15">
        <v>47.306545703813697</v>
      </c>
      <c r="X17" s="28">
        <v>49.423517841796297</v>
      </c>
      <c r="Y17" s="15">
        <v>45.687034678462297</v>
      </c>
      <c r="Z17" s="15">
        <v>44.946887564481401</v>
      </c>
      <c r="AA17" s="15">
        <v>49.170765996787097</v>
      </c>
      <c r="AB17" s="15">
        <v>61.746815420207902</v>
      </c>
      <c r="AC17" s="22">
        <v>49.693565797079302</v>
      </c>
      <c r="AD17" s="30"/>
    </row>
    <row r="18" spans="1:30" x14ac:dyDescent="0.35">
      <c r="A18" s="9" t="s">
        <v>224</v>
      </c>
      <c r="B18" s="22">
        <v>22.860249201432602</v>
      </c>
      <c r="C18" s="15">
        <v>23.345599316952502</v>
      </c>
      <c r="D18" s="15">
        <v>23.919729510592202</v>
      </c>
      <c r="E18" s="15">
        <v>22.2579672559784</v>
      </c>
      <c r="F18" s="15">
        <v>24.3146668052159</v>
      </c>
      <c r="G18" s="15">
        <v>24.096549064018198</v>
      </c>
      <c r="H18" s="15">
        <v>21.842509673516599</v>
      </c>
      <c r="I18" s="15">
        <v>24.448045190933001</v>
      </c>
      <c r="J18" s="28">
        <v>23.9883202543766</v>
      </c>
      <c r="K18" s="15">
        <v>23.392600937649298</v>
      </c>
      <c r="L18" s="15">
        <v>25.081558207945999</v>
      </c>
      <c r="M18" s="28">
        <v>21.804512654604299</v>
      </c>
      <c r="N18" s="15">
        <v>21.547978436087501</v>
      </c>
      <c r="O18" s="15">
        <v>24.003750129100499</v>
      </c>
      <c r="P18" s="15">
        <v>21.697574119971598</v>
      </c>
      <c r="Q18" s="15">
        <v>19.353525037038398</v>
      </c>
      <c r="R18" s="28">
        <v>23.381778727529699</v>
      </c>
      <c r="S18" s="15">
        <v>20.558646228924498</v>
      </c>
      <c r="T18" s="15">
        <v>21.742835266540698</v>
      </c>
      <c r="U18" s="15">
        <v>26.539898131356299</v>
      </c>
      <c r="V18" s="15">
        <v>21.613069385410199</v>
      </c>
      <c r="W18" s="15">
        <v>22.632025203920801</v>
      </c>
      <c r="X18" s="28">
        <v>21.926974403705199</v>
      </c>
      <c r="Y18" s="15">
        <v>19.1573806662226</v>
      </c>
      <c r="Z18" s="15">
        <v>21.992054214585298</v>
      </c>
      <c r="AA18" s="15">
        <v>21.812282206028399</v>
      </c>
      <c r="AB18" s="15">
        <v>23.4636347252764</v>
      </c>
      <c r="AC18" s="22">
        <v>24.20485761662</v>
      </c>
      <c r="AD18" s="30"/>
    </row>
    <row r="19" spans="1:30" x14ac:dyDescent="0.35">
      <c r="A19" s="9" t="s">
        <v>225</v>
      </c>
      <c r="B19" s="22">
        <v>25.444695926044702</v>
      </c>
      <c r="C19" s="15">
        <v>26.1572501143132</v>
      </c>
      <c r="D19" s="15">
        <v>27.999126646129898</v>
      </c>
      <c r="E19" s="15">
        <v>24.927588821596199</v>
      </c>
      <c r="F19" s="15">
        <v>25.7714602951364</v>
      </c>
      <c r="G19" s="15">
        <v>25.590176934581802</v>
      </c>
      <c r="H19" s="15">
        <v>26.933541888171298</v>
      </c>
      <c r="I19" s="15">
        <v>26.186152328075099</v>
      </c>
      <c r="J19" s="28">
        <v>24.8820911662288</v>
      </c>
      <c r="K19" s="15">
        <v>24.974519377734801</v>
      </c>
      <c r="L19" s="15">
        <v>24.712470967652699</v>
      </c>
      <c r="M19" s="28">
        <v>25.244485769623601</v>
      </c>
      <c r="N19" s="15">
        <v>26.843833262361098</v>
      </c>
      <c r="O19" s="15">
        <v>25.590463948244501</v>
      </c>
      <c r="P19" s="15">
        <v>25.704224618633202</v>
      </c>
      <c r="Q19" s="15">
        <v>22.7437320711234</v>
      </c>
      <c r="R19" s="28">
        <v>25.376440469175201</v>
      </c>
      <c r="S19" s="15">
        <v>24.251026604406299</v>
      </c>
      <c r="T19" s="15">
        <v>26.3058075338596</v>
      </c>
      <c r="U19" s="15">
        <v>26.742949975415701</v>
      </c>
      <c r="V19" s="15">
        <v>23.392671777149001</v>
      </c>
      <c r="W19" s="15">
        <v>25.945873207490099</v>
      </c>
      <c r="X19" s="28">
        <v>26.043026589331198</v>
      </c>
      <c r="Y19" s="15">
        <v>23.566282687401099</v>
      </c>
      <c r="Z19" s="15">
        <v>27.6571246272857</v>
      </c>
      <c r="AA19" s="15">
        <v>26.546289103855401</v>
      </c>
      <c r="AB19" s="15">
        <v>27.884077185906602</v>
      </c>
      <c r="AC19" s="22">
        <v>26.988184728872199</v>
      </c>
      <c r="AD19" s="30"/>
    </row>
    <row r="20" spans="1:30" x14ac:dyDescent="0.35">
      <c r="A20" s="9" t="s">
        <v>226</v>
      </c>
      <c r="B20" s="22">
        <v>2.71024829182105</v>
      </c>
      <c r="C20" s="15">
        <v>2.6156527283412201</v>
      </c>
      <c r="D20" s="15">
        <v>2.1604085011455898</v>
      </c>
      <c r="E20" s="15">
        <v>1.94841569047339</v>
      </c>
      <c r="F20" s="15">
        <v>2.1107386576986502</v>
      </c>
      <c r="G20" s="15">
        <v>2.6106982764681002</v>
      </c>
      <c r="H20" s="15">
        <v>3.5052732956244999</v>
      </c>
      <c r="I20" s="15">
        <v>2.7770550245643202</v>
      </c>
      <c r="J20" s="28">
        <v>2.7639653556425401</v>
      </c>
      <c r="K20" s="15">
        <v>3.01118463433435</v>
      </c>
      <c r="L20" s="15">
        <v>2.31027938184419</v>
      </c>
      <c r="M20" s="28">
        <v>2.4046879731034401</v>
      </c>
      <c r="N20" s="15">
        <v>1.91710339656693</v>
      </c>
      <c r="O20" s="15">
        <v>2.3123530442661302</v>
      </c>
      <c r="P20" s="15">
        <v>3.0485252171166501</v>
      </c>
      <c r="Q20" s="15">
        <v>1.8472341561733101</v>
      </c>
      <c r="R20" s="28">
        <v>3.1230881210000998</v>
      </c>
      <c r="S20" s="15">
        <v>1.0231455798745499</v>
      </c>
      <c r="T20" s="15">
        <v>4.4518856681628298</v>
      </c>
      <c r="U20" s="15">
        <v>3.3679729418637301</v>
      </c>
      <c r="V20" s="15">
        <v>3.2410319191823298</v>
      </c>
      <c r="W20" s="15">
        <v>3.0242875671131499</v>
      </c>
      <c r="X20" s="28">
        <v>2.6245632860424699</v>
      </c>
      <c r="Y20" s="15">
        <v>2.36407717323342</v>
      </c>
      <c r="Z20" s="15">
        <v>2.5075327575845199</v>
      </c>
      <c r="AA20" s="15">
        <v>2.86041638691797</v>
      </c>
      <c r="AB20" s="15">
        <v>2.9804871737376901</v>
      </c>
      <c r="AC20" s="22">
        <v>2.6494678974120198</v>
      </c>
      <c r="AD20" s="30"/>
    </row>
    <row r="21" spans="1:30" x14ac:dyDescent="0.35">
      <c r="A21" s="9" t="s">
        <v>227</v>
      </c>
      <c r="B21" s="22">
        <v>6.0287988889083897</v>
      </c>
      <c r="C21" s="15">
        <v>6.5547000337071903</v>
      </c>
      <c r="D21" s="15">
        <v>7.1493974626022103</v>
      </c>
      <c r="E21" s="15">
        <v>8.8114959945318994</v>
      </c>
      <c r="F21" s="15">
        <v>7.3794095813329799</v>
      </c>
      <c r="G21" s="15">
        <v>7.7719044638969601</v>
      </c>
      <c r="H21" s="15">
        <v>5.5153233735135903</v>
      </c>
      <c r="I21" s="15">
        <v>3.8168930067403499</v>
      </c>
      <c r="J21" s="28">
        <v>9.4052613189557004</v>
      </c>
      <c r="K21" s="15">
        <v>9.6492838839777608</v>
      </c>
      <c r="L21" s="15">
        <v>8.9574418138319896</v>
      </c>
      <c r="M21" s="28">
        <v>5.8035632848865601</v>
      </c>
      <c r="N21" s="15">
        <v>7.0719240884829802</v>
      </c>
      <c r="O21" s="15">
        <v>6.9286317738940397</v>
      </c>
      <c r="P21" s="15">
        <v>5.2802500446840801</v>
      </c>
      <c r="Q21" s="15">
        <v>4.1990444146546304</v>
      </c>
      <c r="R21" s="28">
        <v>5.6745550897257599</v>
      </c>
      <c r="S21" s="15">
        <v>4.2782444983950496</v>
      </c>
      <c r="T21" s="15">
        <v>6.3105873072294001</v>
      </c>
      <c r="U21" s="15">
        <v>7.6247133546315498</v>
      </c>
      <c r="V21" s="15">
        <v>3.4051775145315402</v>
      </c>
      <c r="W21" s="15">
        <v>5.27994378924536</v>
      </c>
      <c r="X21" s="28">
        <v>5.1262039925023899</v>
      </c>
      <c r="Y21" s="15">
        <v>5.1074560433169101</v>
      </c>
      <c r="Z21" s="15">
        <v>4.0719232897084998</v>
      </c>
      <c r="AA21" s="15">
        <v>5.5233225702676796</v>
      </c>
      <c r="AB21" s="15">
        <v>7.1749527741914196</v>
      </c>
      <c r="AC21" s="22">
        <v>4.3978089782512999</v>
      </c>
      <c r="AD21" s="30"/>
    </row>
    <row r="22" spans="1:30" x14ac:dyDescent="0.35">
      <c r="A22" s="9" t="s">
        <v>228</v>
      </c>
      <c r="B22" s="22">
        <v>14.2278025667599</v>
      </c>
      <c r="C22" s="15">
        <v>17.369541955164198</v>
      </c>
      <c r="D22" s="15">
        <v>23.566246415753699</v>
      </c>
      <c r="E22" s="15">
        <v>20.959989679458602</v>
      </c>
      <c r="F22" s="15">
        <v>13.8006472208596</v>
      </c>
      <c r="G22" s="15">
        <v>16.246341803924899</v>
      </c>
      <c r="H22" s="15">
        <v>16.7240786097904</v>
      </c>
      <c r="I22" s="15">
        <v>15.573575964063499</v>
      </c>
      <c r="J22" s="28">
        <v>15.686439160254499</v>
      </c>
      <c r="K22" s="15">
        <v>15.699889364688699</v>
      </c>
      <c r="L22" s="15">
        <v>15.661755935188699</v>
      </c>
      <c r="M22" s="28">
        <v>15.4839471483485</v>
      </c>
      <c r="N22" s="15">
        <v>21.5114268411285</v>
      </c>
      <c r="O22" s="15">
        <v>16.221391327402198</v>
      </c>
      <c r="P22" s="15">
        <v>12.875683094247201</v>
      </c>
      <c r="Q22" s="15">
        <v>14.003712456371799</v>
      </c>
      <c r="R22" s="28">
        <v>11.6752108500554</v>
      </c>
      <c r="S22" s="15">
        <v>12.9052525136709</v>
      </c>
      <c r="T22" s="15">
        <v>11.556252218852</v>
      </c>
      <c r="U22" s="15">
        <v>9.3046110512620004</v>
      </c>
      <c r="V22" s="15">
        <v>13.4569808923154</v>
      </c>
      <c r="W22" s="15">
        <v>15.8729565787896</v>
      </c>
      <c r="X22" s="28">
        <v>13.341627123289699</v>
      </c>
      <c r="Y22" s="15">
        <v>13.653407834871301</v>
      </c>
      <c r="Z22" s="15">
        <v>15.098322402771201</v>
      </c>
      <c r="AA22" s="15">
        <v>13.375016415730901</v>
      </c>
      <c r="AB22" s="15">
        <v>13.6933384721401</v>
      </c>
      <c r="AC22" s="22">
        <v>12.2289430995347</v>
      </c>
      <c r="AD22" s="30"/>
    </row>
    <row r="23" spans="1:30" x14ac:dyDescent="0.35">
      <c r="A23" s="9" t="s">
        <v>229</v>
      </c>
      <c r="B23" s="22">
        <v>14.969153866626</v>
      </c>
      <c r="C23" s="15">
        <v>15.1278099304541</v>
      </c>
      <c r="D23" s="15">
        <v>13.783154171194001</v>
      </c>
      <c r="E23" s="15">
        <v>14.2316924207719</v>
      </c>
      <c r="F23" s="15">
        <v>17.179390613738299</v>
      </c>
      <c r="G23" s="15">
        <v>16.1985052837632</v>
      </c>
      <c r="H23" s="15">
        <v>15.0408716288485</v>
      </c>
      <c r="I23" s="15">
        <v>14.200876978541899</v>
      </c>
      <c r="J23" s="28">
        <v>15.383201915688399</v>
      </c>
      <c r="K23" s="15">
        <v>15.1764252764609</v>
      </c>
      <c r="L23" s="15">
        <v>15.7626693319152</v>
      </c>
      <c r="M23" s="28">
        <v>15.0521258004863</v>
      </c>
      <c r="N23" s="15">
        <v>14.4821204222972</v>
      </c>
      <c r="O23" s="15">
        <v>15.587318029970801</v>
      </c>
      <c r="P23" s="15">
        <v>15.7413105275281</v>
      </c>
      <c r="Q23" s="15">
        <v>13.676680826422601</v>
      </c>
      <c r="R23" s="28">
        <v>15.0559590785565</v>
      </c>
      <c r="S23" s="15">
        <v>12.8727447822007</v>
      </c>
      <c r="T23" s="15">
        <v>14.911804859519499</v>
      </c>
      <c r="U23" s="15">
        <v>17.439815702355201</v>
      </c>
      <c r="V23" s="15">
        <v>13.244432873139299</v>
      </c>
      <c r="W23" s="15">
        <v>13.9347430831975</v>
      </c>
      <c r="X23" s="28">
        <v>14.7040380377801</v>
      </c>
      <c r="Y23" s="15">
        <v>13.1526893315942</v>
      </c>
      <c r="Z23" s="15">
        <v>13.6242558382939</v>
      </c>
      <c r="AA23" s="15">
        <v>14.511913781715601</v>
      </c>
      <c r="AB23" s="15">
        <v>17.425454591560001</v>
      </c>
      <c r="AC23" s="22">
        <v>15.6344002561222</v>
      </c>
      <c r="AD23" s="30"/>
    </row>
    <row r="24" spans="1:30" x14ac:dyDescent="0.35">
      <c r="A24" s="9" t="s">
        <v>230</v>
      </c>
      <c r="B24" s="22">
        <v>38.703748554106397</v>
      </c>
      <c r="C24" s="15">
        <v>42.793928049668601</v>
      </c>
      <c r="D24" s="15">
        <v>43.702955229413902</v>
      </c>
      <c r="E24" s="15">
        <v>41.841410381445101</v>
      </c>
      <c r="F24" s="15">
        <v>44.629466911231297</v>
      </c>
      <c r="G24" s="15">
        <v>43.401517115217999</v>
      </c>
      <c r="H24" s="15">
        <v>41.504861711739601</v>
      </c>
      <c r="I24" s="15">
        <v>42.788543259457903</v>
      </c>
      <c r="J24" s="28">
        <v>40.404118540940601</v>
      </c>
      <c r="K24" s="15">
        <v>41.458139102150703</v>
      </c>
      <c r="L24" s="15">
        <v>38.469826250928001</v>
      </c>
      <c r="M24" s="28">
        <v>37.563451749334803</v>
      </c>
      <c r="N24" s="15">
        <v>40.942738007426797</v>
      </c>
      <c r="O24" s="15">
        <v>37.389076475220897</v>
      </c>
      <c r="P24" s="15">
        <v>38.249616298589203</v>
      </c>
      <c r="Q24" s="15">
        <v>33.921007313570499</v>
      </c>
      <c r="R24" s="28">
        <v>37.721710978775299</v>
      </c>
      <c r="S24" s="15">
        <v>32.694548091427599</v>
      </c>
      <c r="T24" s="15">
        <v>36.858418284747401</v>
      </c>
      <c r="U24" s="15">
        <v>41.274611349269399</v>
      </c>
      <c r="V24" s="15">
        <v>36.3148461796684</v>
      </c>
      <c r="W24" s="15">
        <v>36.544149032810203</v>
      </c>
      <c r="X24" s="28">
        <v>37.456438606748002</v>
      </c>
      <c r="Y24" s="15">
        <v>34.9155755690444</v>
      </c>
      <c r="Z24" s="15">
        <v>37.362681682456099</v>
      </c>
      <c r="AA24" s="15">
        <v>35.1900043247065</v>
      </c>
      <c r="AB24" s="15">
        <v>38.960092275215501</v>
      </c>
      <c r="AC24" s="22">
        <v>40.790315786437198</v>
      </c>
      <c r="AD24" s="30"/>
    </row>
    <row r="25" spans="1:30" x14ac:dyDescent="0.35">
      <c r="A25" s="9" t="s">
        <v>231</v>
      </c>
      <c r="B25" s="22">
        <v>1.6835804805271199</v>
      </c>
      <c r="C25" s="15">
        <v>1.83267157159492</v>
      </c>
      <c r="D25" s="15">
        <v>2.0025846305951398</v>
      </c>
      <c r="E25" s="15">
        <v>2.0968458400736201</v>
      </c>
      <c r="F25" s="15">
        <v>2.6164877995242701</v>
      </c>
      <c r="G25" s="15">
        <v>2.01838032074079</v>
      </c>
      <c r="H25" s="15">
        <v>1.44529905950987</v>
      </c>
      <c r="I25" s="15">
        <v>1.2034090388697101</v>
      </c>
      <c r="J25" s="28">
        <v>1.51993462417229</v>
      </c>
      <c r="K25" s="15">
        <v>1.47795877604021</v>
      </c>
      <c r="L25" s="15">
        <v>1.596966859023</v>
      </c>
      <c r="M25" s="28">
        <v>1.4707121690420299</v>
      </c>
      <c r="N25" s="15">
        <v>1.3836999148453799</v>
      </c>
      <c r="O25" s="15">
        <v>1.4210448488538701</v>
      </c>
      <c r="P25" s="15">
        <v>1.71451200149493</v>
      </c>
      <c r="Q25" s="15">
        <v>1.1998053888584499</v>
      </c>
      <c r="R25" s="28">
        <v>1.78605327675968</v>
      </c>
      <c r="S25" s="15">
        <v>1.0726684982816901</v>
      </c>
      <c r="T25" s="15">
        <v>1.91033025845739</v>
      </c>
      <c r="U25" s="15">
        <v>2.3593307822964</v>
      </c>
      <c r="V25" s="15">
        <v>1.3682381419140901</v>
      </c>
      <c r="W25" s="15">
        <v>1.51258939921104</v>
      </c>
      <c r="X25" s="28">
        <v>1.63407088001626</v>
      </c>
      <c r="Y25" s="15">
        <v>1.22033144419136</v>
      </c>
      <c r="Z25" s="15">
        <v>1.6156617342051001</v>
      </c>
      <c r="AA25" s="15">
        <v>1.57324349015925</v>
      </c>
      <c r="AB25" s="15">
        <v>2.2116529737042101</v>
      </c>
      <c r="AC25" s="22">
        <v>1.8578433668088199</v>
      </c>
      <c r="AD25" s="30"/>
    </row>
    <row r="26" spans="1:30" x14ac:dyDescent="0.35">
      <c r="A26" s="9" t="s">
        <v>232</v>
      </c>
      <c r="B26" s="22">
        <v>26.8901762290342</v>
      </c>
      <c r="C26" s="15">
        <v>28.375416225279199</v>
      </c>
      <c r="D26" s="15">
        <v>30.081928278168</v>
      </c>
      <c r="E26" s="15">
        <v>25.906968456872502</v>
      </c>
      <c r="F26" s="15">
        <v>26.6896373257063</v>
      </c>
      <c r="G26" s="15">
        <v>31.381578439119401</v>
      </c>
      <c r="H26" s="15">
        <v>29.6199383817765</v>
      </c>
      <c r="I26" s="15">
        <v>27.072773895915301</v>
      </c>
      <c r="J26" s="28">
        <v>27.076175978163999</v>
      </c>
      <c r="K26" s="15">
        <v>28.616450891002099</v>
      </c>
      <c r="L26" s="15">
        <v>24.249531035884601</v>
      </c>
      <c r="M26" s="28">
        <v>27.6411307496349</v>
      </c>
      <c r="N26" s="15">
        <v>31.2136940781321</v>
      </c>
      <c r="O26" s="15">
        <v>27.649037196385599</v>
      </c>
      <c r="P26" s="15">
        <v>26.028548318636201</v>
      </c>
      <c r="Q26" s="15">
        <v>27.427906849528998</v>
      </c>
      <c r="R26" s="28">
        <v>26.2422130208192</v>
      </c>
      <c r="S26" s="15">
        <v>26.933560821619601</v>
      </c>
      <c r="T26" s="15">
        <v>27.716891264632199</v>
      </c>
      <c r="U26" s="15">
        <v>24.383579094340899</v>
      </c>
      <c r="V26" s="15">
        <v>27.293793827599501</v>
      </c>
      <c r="W26" s="15">
        <v>27.781383827929002</v>
      </c>
      <c r="X26" s="28">
        <v>26.379371726543901</v>
      </c>
      <c r="Y26" s="15">
        <v>25.849072900266499</v>
      </c>
      <c r="Z26" s="15">
        <v>24.7514026227384</v>
      </c>
      <c r="AA26" s="15">
        <v>27.122726887400301</v>
      </c>
      <c r="AB26" s="15">
        <v>29.570058860745</v>
      </c>
      <c r="AC26" s="22">
        <v>25.694202695727601</v>
      </c>
      <c r="AD26" s="30"/>
    </row>
    <row r="27" spans="1:30" x14ac:dyDescent="0.35">
      <c r="A27" s="9" t="s">
        <v>233</v>
      </c>
      <c r="B27" s="22">
        <v>9.3840595734084999</v>
      </c>
      <c r="C27" s="15">
        <v>10.740785929083801</v>
      </c>
      <c r="D27" s="15">
        <v>11.3192534658774</v>
      </c>
      <c r="E27" s="15">
        <v>10.5227481306474</v>
      </c>
      <c r="F27" s="15">
        <v>11.2075882884895</v>
      </c>
      <c r="G27" s="15">
        <v>10.9747229550914</v>
      </c>
      <c r="H27" s="15">
        <v>10.0211961050606</v>
      </c>
      <c r="I27" s="15">
        <v>10.9477366749694</v>
      </c>
      <c r="J27" s="28">
        <v>8.8645149971967001</v>
      </c>
      <c r="K27" s="15">
        <v>8.4531817311473194</v>
      </c>
      <c r="L27" s="15">
        <v>9.6193757602842993</v>
      </c>
      <c r="M27" s="28">
        <v>8.8122586033816805</v>
      </c>
      <c r="N27" s="15">
        <v>8.7063530605300308</v>
      </c>
      <c r="O27" s="15">
        <v>8.8084531706846008</v>
      </c>
      <c r="P27" s="15">
        <v>9.65627323382685</v>
      </c>
      <c r="Q27" s="15">
        <v>7.4999827667505299</v>
      </c>
      <c r="R27" s="28">
        <v>9.3210470443517206</v>
      </c>
      <c r="S27" s="15">
        <v>7.6288969165466396</v>
      </c>
      <c r="T27" s="15">
        <v>9.1410631866541792</v>
      </c>
      <c r="U27" s="15">
        <v>11.170526713700699</v>
      </c>
      <c r="V27" s="15">
        <v>7.9335069368897697</v>
      </c>
      <c r="W27" s="15">
        <v>8.5403191486930901</v>
      </c>
      <c r="X27" s="28">
        <v>8.7640161565166306</v>
      </c>
      <c r="Y27" s="15">
        <v>7.1544715956607501</v>
      </c>
      <c r="Z27" s="15">
        <v>9.1573938732378792</v>
      </c>
      <c r="AA27" s="15">
        <v>9.7279267584800806</v>
      </c>
      <c r="AB27" s="15">
        <v>9.7931587604770005</v>
      </c>
      <c r="AC27" s="22">
        <v>9.3172458940104299</v>
      </c>
      <c r="AD27" s="30"/>
    </row>
    <row r="28" spans="1:30" x14ac:dyDescent="0.35">
      <c r="A28" s="9" t="s">
        <v>234</v>
      </c>
      <c r="B28" s="22">
        <v>12.666648330600699</v>
      </c>
      <c r="C28" s="15">
        <v>12.750095107054101</v>
      </c>
      <c r="D28" s="15">
        <v>15.310755247739801</v>
      </c>
      <c r="E28" s="15">
        <v>12.122530536204099</v>
      </c>
      <c r="F28" s="15">
        <v>12.9774013756304</v>
      </c>
      <c r="G28" s="15">
        <v>14.095829043000499</v>
      </c>
      <c r="H28" s="15">
        <v>13.0839427045821</v>
      </c>
      <c r="I28" s="15">
        <v>10.3361329161988</v>
      </c>
      <c r="J28" s="28">
        <v>17.637803605659599</v>
      </c>
      <c r="K28" s="15">
        <v>17.684509097713899</v>
      </c>
      <c r="L28" s="15">
        <v>17.552091735790601</v>
      </c>
      <c r="M28" s="28">
        <v>12.751245155438999</v>
      </c>
      <c r="N28" s="15">
        <v>13.8541814386386</v>
      </c>
      <c r="O28" s="15">
        <v>14.869259075076</v>
      </c>
      <c r="P28" s="15">
        <v>11.3509160279949</v>
      </c>
      <c r="Q28" s="15">
        <v>11.457392428307701</v>
      </c>
      <c r="R28" s="28">
        <v>12.324659821394601</v>
      </c>
      <c r="S28" s="15">
        <v>11.100950097467701</v>
      </c>
      <c r="T28" s="15">
        <v>11.3536645059453</v>
      </c>
      <c r="U28" s="15">
        <v>13.184778550974199</v>
      </c>
      <c r="V28" s="15">
        <v>12.3863602924784</v>
      </c>
      <c r="W28" s="15">
        <v>12.2335431525342</v>
      </c>
      <c r="X28" s="28">
        <v>11.4594129735897</v>
      </c>
      <c r="Y28" s="15">
        <v>11.224725191484699</v>
      </c>
      <c r="Z28" s="15">
        <v>9.6514460175475296</v>
      </c>
      <c r="AA28" s="15">
        <v>10.970431371463601</v>
      </c>
      <c r="AB28" s="15">
        <v>15.4939918250264</v>
      </c>
      <c r="AC28" s="22">
        <v>10.8626651130801</v>
      </c>
      <c r="AD28" s="30"/>
    </row>
    <row r="29" spans="1:30" x14ac:dyDescent="0.35">
      <c r="A29" s="9" t="s">
        <v>235</v>
      </c>
      <c r="B29" s="22">
        <v>2.0841519456041402</v>
      </c>
      <c r="C29" s="15">
        <v>2.1192349425022798</v>
      </c>
      <c r="D29" s="15">
        <v>2.09027967786351</v>
      </c>
      <c r="E29" s="15">
        <v>1.8829798746992901</v>
      </c>
      <c r="F29" s="15">
        <v>2.50036213955778</v>
      </c>
      <c r="G29" s="15">
        <v>2.19570062433292</v>
      </c>
      <c r="H29" s="15">
        <v>2.4599928984415298</v>
      </c>
      <c r="I29" s="15">
        <v>1.57355852255769</v>
      </c>
      <c r="J29" s="28">
        <v>1.7212581229456201</v>
      </c>
      <c r="K29" s="15">
        <v>1.9274227483278601</v>
      </c>
      <c r="L29" s="15">
        <v>1.34291384767606</v>
      </c>
      <c r="M29" s="28">
        <v>1.7804978082656999</v>
      </c>
      <c r="N29" s="15">
        <v>1.67941312970463</v>
      </c>
      <c r="O29" s="15">
        <v>1.7887328758941801</v>
      </c>
      <c r="P29" s="15">
        <v>1.95108582821229</v>
      </c>
      <c r="Q29" s="15">
        <v>1.5679557378181199</v>
      </c>
      <c r="R29" s="28">
        <v>2.3197842695687898</v>
      </c>
      <c r="S29" s="15">
        <v>1.65976929814145</v>
      </c>
      <c r="T29" s="15">
        <v>2.2379607566908999</v>
      </c>
      <c r="U29" s="15">
        <v>2.8997229485254499</v>
      </c>
      <c r="V29" s="15">
        <v>2.0239202064568</v>
      </c>
      <c r="W29" s="15">
        <v>1.8639893645472001</v>
      </c>
      <c r="X29" s="28">
        <v>2.0708468004874598</v>
      </c>
      <c r="Y29" s="15">
        <v>2.0084343190305902</v>
      </c>
      <c r="Z29" s="15">
        <v>1.5894607721588101</v>
      </c>
      <c r="AA29" s="15">
        <v>2.3869147500070702</v>
      </c>
      <c r="AB29" s="15">
        <v>2.2884806494925298</v>
      </c>
      <c r="AC29" s="22">
        <v>2.0298811678489601</v>
      </c>
      <c r="AD29" s="30"/>
    </row>
    <row r="30" spans="1:30" x14ac:dyDescent="0.35">
      <c r="A30" s="9" t="s">
        <v>236</v>
      </c>
      <c r="B30" s="22">
        <v>2.9661267219526999</v>
      </c>
      <c r="C30" s="15">
        <v>3.0432803880707202</v>
      </c>
      <c r="D30" s="15">
        <v>3.38662782736926</v>
      </c>
      <c r="E30" s="15">
        <v>2.6137381696475002</v>
      </c>
      <c r="F30" s="15">
        <v>3.90777326386335</v>
      </c>
      <c r="G30" s="15">
        <v>3.1983671283507999</v>
      </c>
      <c r="H30" s="15">
        <v>2.52602631098256</v>
      </c>
      <c r="I30" s="15">
        <v>3.0673215600682799</v>
      </c>
      <c r="J30" s="28">
        <v>2.8172879534763</v>
      </c>
      <c r="K30" s="15">
        <v>3.2137172736441602</v>
      </c>
      <c r="L30" s="15">
        <v>2.0897782579772501</v>
      </c>
      <c r="M30" s="28">
        <v>3.0133304247783901</v>
      </c>
      <c r="N30" s="15">
        <v>1.88443890129803</v>
      </c>
      <c r="O30" s="15">
        <v>3.0698349412307699</v>
      </c>
      <c r="P30" s="15">
        <v>3.8081161143932301</v>
      </c>
      <c r="Q30" s="15">
        <v>2.5306170153563499</v>
      </c>
      <c r="R30" s="28">
        <v>3.0548803002929299</v>
      </c>
      <c r="S30" s="15">
        <v>2.4303929077340798</v>
      </c>
      <c r="T30" s="15">
        <v>2.5099995230249399</v>
      </c>
      <c r="U30" s="15">
        <v>3.7292507121279002</v>
      </c>
      <c r="V30" s="15">
        <v>3.0214353100110598</v>
      </c>
      <c r="W30" s="15">
        <v>1.95978196585301</v>
      </c>
      <c r="X30" s="28">
        <v>2.65568807610738</v>
      </c>
      <c r="Y30" s="15">
        <v>1.87654070005144</v>
      </c>
      <c r="Z30" s="15">
        <v>2.9593246655823</v>
      </c>
      <c r="AA30" s="15">
        <v>3.05874503105996</v>
      </c>
      <c r="AB30" s="15">
        <v>2.7028778335858301</v>
      </c>
      <c r="AC30" s="22">
        <v>3.1161166579753399</v>
      </c>
      <c r="AD30" s="30"/>
    </row>
    <row r="31" spans="1:30" x14ac:dyDescent="0.35">
      <c r="A31" s="9" t="s">
        <v>237</v>
      </c>
      <c r="B31" s="22">
        <v>5.7900077464085502</v>
      </c>
      <c r="C31" s="15">
        <v>6.8051070221676202</v>
      </c>
      <c r="D31" s="15">
        <v>7.4791332129316901</v>
      </c>
      <c r="E31" s="15">
        <v>6.49870326063487</v>
      </c>
      <c r="F31" s="15">
        <v>7.7376144842034202</v>
      </c>
      <c r="G31" s="15">
        <v>8.1127884391167093</v>
      </c>
      <c r="H31" s="15">
        <v>5.8919581852222001</v>
      </c>
      <c r="I31" s="15">
        <v>6.0155501403491698</v>
      </c>
      <c r="J31" s="28">
        <v>5.4021739490374596</v>
      </c>
      <c r="K31" s="15">
        <v>5.4746919782210597</v>
      </c>
      <c r="L31" s="15">
        <v>5.2690920435234903</v>
      </c>
      <c r="M31" s="28">
        <v>5.1661630708722397</v>
      </c>
      <c r="N31" s="15">
        <v>4.9082825449399197</v>
      </c>
      <c r="O31" s="15">
        <v>4.98872482650237</v>
      </c>
      <c r="P31" s="15">
        <v>5.52652947893095</v>
      </c>
      <c r="Q31" s="15">
        <v>5.0041715015224302</v>
      </c>
      <c r="R31" s="28">
        <v>5.8393167546755098</v>
      </c>
      <c r="S31" s="15">
        <v>4.2580181417025598</v>
      </c>
      <c r="T31" s="15">
        <v>5.23766373130817</v>
      </c>
      <c r="U31" s="15">
        <v>6.4336972236896797</v>
      </c>
      <c r="V31" s="15">
        <v>6.2739366512531101</v>
      </c>
      <c r="W31" s="15">
        <v>5.7558170668751103</v>
      </c>
      <c r="X31" s="28">
        <v>5.3157805105305904</v>
      </c>
      <c r="Y31" s="15">
        <v>4.8895481131768399</v>
      </c>
      <c r="Z31" s="15">
        <v>5.1629625825827397</v>
      </c>
      <c r="AA31" s="15">
        <v>4.5566989369023601</v>
      </c>
      <c r="AB31" s="15">
        <v>5.5348376996157898</v>
      </c>
      <c r="AC31" s="22">
        <v>6.1532359815012798</v>
      </c>
      <c r="AD31" s="30"/>
    </row>
    <row r="32" spans="1:30" x14ac:dyDescent="0.35">
      <c r="A32" s="9" t="s">
        <v>238</v>
      </c>
      <c r="B32" s="22">
        <v>1.08573133382922</v>
      </c>
      <c r="C32" s="15">
        <v>1.2568745477612799</v>
      </c>
      <c r="D32" s="15">
        <v>1.0359558894571499</v>
      </c>
      <c r="E32" s="15">
        <v>0.92556326193196303</v>
      </c>
      <c r="F32" s="18" t="s">
        <v>73</v>
      </c>
      <c r="G32" s="15">
        <v>2.4793715308886202</v>
      </c>
      <c r="H32" s="15">
        <v>1.2159976251790101</v>
      </c>
      <c r="I32" s="15">
        <v>0.90843885548710601</v>
      </c>
      <c r="J32" s="28">
        <v>1.13296722231728</v>
      </c>
      <c r="K32" s="15">
        <v>1.29590245195943</v>
      </c>
      <c r="L32" s="18" t="s">
        <v>73</v>
      </c>
      <c r="M32" s="28">
        <v>1.0276189935089699</v>
      </c>
      <c r="N32" s="15">
        <v>1.10335209873309</v>
      </c>
      <c r="O32" s="15">
        <v>1.0583965404090001</v>
      </c>
      <c r="P32" s="15">
        <v>1.2293802020902</v>
      </c>
      <c r="Q32" s="18" t="s">
        <v>73</v>
      </c>
      <c r="R32" s="28">
        <v>1.1065962157860301</v>
      </c>
      <c r="S32" s="18" t="s">
        <v>73</v>
      </c>
      <c r="T32" s="15">
        <v>1.04004289447548</v>
      </c>
      <c r="U32" s="15">
        <v>1.77893627616644</v>
      </c>
      <c r="V32" s="15">
        <v>0.71850616299271797</v>
      </c>
      <c r="W32" s="18" t="s">
        <v>73</v>
      </c>
      <c r="X32" s="28">
        <v>0.88670611977649505</v>
      </c>
      <c r="Y32" s="15">
        <v>0.72353310753488997</v>
      </c>
      <c r="Z32" s="18" t="s">
        <v>73</v>
      </c>
      <c r="AA32" s="15">
        <v>1.1038209923956299</v>
      </c>
      <c r="AB32" s="15">
        <v>1.474369137149</v>
      </c>
      <c r="AC32" s="22">
        <v>0.76430608098686104</v>
      </c>
      <c r="AD32" s="30"/>
    </row>
    <row r="33" spans="1:30" x14ac:dyDescent="0.35">
      <c r="A33" s="9" t="s">
        <v>239</v>
      </c>
      <c r="B33" s="22">
        <v>4.7659278100644897</v>
      </c>
      <c r="C33" s="15">
        <v>5.2758573960824604</v>
      </c>
      <c r="D33" s="15">
        <v>5.8329548809706502</v>
      </c>
      <c r="E33" s="15">
        <v>6.7620058903420404</v>
      </c>
      <c r="F33" s="15">
        <v>5.92297413326009</v>
      </c>
      <c r="G33" s="15">
        <v>5.1187537992951704</v>
      </c>
      <c r="H33" s="15">
        <v>4.5086155660704996</v>
      </c>
      <c r="I33" s="15">
        <v>4.2052307443436296</v>
      </c>
      <c r="J33" s="28">
        <v>4.4364340274298897</v>
      </c>
      <c r="K33" s="15">
        <v>4.66934947449937</v>
      </c>
      <c r="L33" s="15">
        <v>4.0089978178609398</v>
      </c>
      <c r="M33" s="28">
        <v>4.4965901960281904</v>
      </c>
      <c r="N33" s="15">
        <v>4.8975789554953799</v>
      </c>
      <c r="O33" s="15">
        <v>4.1373503055228102</v>
      </c>
      <c r="P33" s="15">
        <v>4.8291897260420598</v>
      </c>
      <c r="Q33" s="15">
        <v>4.0834757639289903</v>
      </c>
      <c r="R33" s="28">
        <v>4.7552365411075801</v>
      </c>
      <c r="S33" s="15">
        <v>3.1643901517012498</v>
      </c>
      <c r="T33" s="15">
        <v>5.2489114910017101</v>
      </c>
      <c r="U33" s="15">
        <v>4.6795437685677497</v>
      </c>
      <c r="V33" s="15">
        <v>5.6536398599524196</v>
      </c>
      <c r="W33" s="15">
        <v>4.1019017008687397</v>
      </c>
      <c r="X33" s="28">
        <v>4.3131238361433599</v>
      </c>
      <c r="Y33" s="15">
        <v>4.42369309008805</v>
      </c>
      <c r="Z33" s="15">
        <v>4.2619989443216504</v>
      </c>
      <c r="AA33" s="15">
        <v>3.5386936922035601</v>
      </c>
      <c r="AB33" s="15">
        <v>5.2816841971014803</v>
      </c>
      <c r="AC33" s="22">
        <v>4.2354054878074496</v>
      </c>
      <c r="AD33" s="30"/>
    </row>
    <row r="34" spans="1:30" x14ac:dyDescent="0.35">
      <c r="A34" s="9" t="s">
        <v>240</v>
      </c>
      <c r="B34" s="22">
        <v>17.146766662270899</v>
      </c>
      <c r="C34" s="15">
        <v>17.640925060625101</v>
      </c>
      <c r="D34" s="15">
        <v>20.438449882201301</v>
      </c>
      <c r="E34" s="15">
        <v>19.106918984501299</v>
      </c>
      <c r="F34" s="15">
        <v>13.7650429641527</v>
      </c>
      <c r="G34" s="15">
        <v>18.3875545924185</v>
      </c>
      <c r="H34" s="15">
        <v>18.771854001804702</v>
      </c>
      <c r="I34" s="15">
        <v>16.004823061785899</v>
      </c>
      <c r="J34" s="28">
        <v>20.597009423605801</v>
      </c>
      <c r="K34" s="15">
        <v>19.627790030767901</v>
      </c>
      <c r="L34" s="15">
        <v>22.3756783299742</v>
      </c>
      <c r="M34" s="28">
        <v>19.4774923735446</v>
      </c>
      <c r="N34" s="15">
        <v>24.927707673264301</v>
      </c>
      <c r="O34" s="15">
        <v>20.941000779376001</v>
      </c>
      <c r="P34" s="15">
        <v>17.1711753990345</v>
      </c>
      <c r="Q34" s="15">
        <v>17.025097715360001</v>
      </c>
      <c r="R34" s="28">
        <v>16.1759496285941</v>
      </c>
      <c r="S34" s="15">
        <v>15.259806251023701</v>
      </c>
      <c r="T34" s="15">
        <v>16.357441233472201</v>
      </c>
      <c r="U34" s="15">
        <v>15.577111011948301</v>
      </c>
      <c r="V34" s="15">
        <v>17.144046302814299</v>
      </c>
      <c r="W34" s="15">
        <v>17.544424166554901</v>
      </c>
      <c r="X34" s="28">
        <v>15.4441946777107</v>
      </c>
      <c r="Y34" s="15">
        <v>15.689742146045001</v>
      </c>
      <c r="Z34" s="15">
        <v>15.339032708075599</v>
      </c>
      <c r="AA34" s="15">
        <v>14.0708268125637</v>
      </c>
      <c r="AB34" s="15">
        <v>17.233191975804299</v>
      </c>
      <c r="AC34" s="22">
        <v>15.228577957166101</v>
      </c>
      <c r="AD34" s="30"/>
    </row>
    <row r="35" spans="1:30" x14ac:dyDescent="0.35">
      <c r="A35" s="9" t="s">
        <v>241</v>
      </c>
      <c r="B35" s="22">
        <v>22.264245126520599</v>
      </c>
      <c r="C35" s="15">
        <v>25.919567247308699</v>
      </c>
      <c r="D35" s="15">
        <v>24.058324270415099</v>
      </c>
      <c r="E35" s="15">
        <v>27.5333082953304</v>
      </c>
      <c r="F35" s="15">
        <v>24.492462221283301</v>
      </c>
      <c r="G35" s="15">
        <v>26.5450300449255</v>
      </c>
      <c r="H35" s="15">
        <v>26.381151946232499</v>
      </c>
      <c r="I35" s="15">
        <v>25.4512844140664</v>
      </c>
      <c r="J35" s="28">
        <v>29.369522864478999</v>
      </c>
      <c r="K35" s="15">
        <v>28.0447125734803</v>
      </c>
      <c r="L35" s="15">
        <v>31.800756586016799</v>
      </c>
      <c r="M35" s="28">
        <v>22.478800562749701</v>
      </c>
      <c r="N35" s="15">
        <v>23.234252614326</v>
      </c>
      <c r="O35" s="15">
        <v>23.780112483781402</v>
      </c>
      <c r="P35" s="15">
        <v>19.794693965236899</v>
      </c>
      <c r="Q35" s="15">
        <v>24.6518943875157</v>
      </c>
      <c r="R35" s="28">
        <v>19.793575060254799</v>
      </c>
      <c r="S35" s="15">
        <v>24.3397617601312</v>
      </c>
      <c r="T35" s="15">
        <v>16.055374231240499</v>
      </c>
      <c r="U35" s="15">
        <v>15.873162434100699</v>
      </c>
      <c r="V35" s="15">
        <v>24.1621495787738</v>
      </c>
      <c r="W35" s="15">
        <v>23.2215956336773</v>
      </c>
      <c r="X35" s="28">
        <v>20.852561174734198</v>
      </c>
      <c r="Y35" s="15">
        <v>22.170123158077899</v>
      </c>
      <c r="Z35" s="15">
        <v>22.081527157425601</v>
      </c>
      <c r="AA35" s="15">
        <v>21.6597101435352</v>
      </c>
      <c r="AB35" s="15">
        <v>26.184455168714202</v>
      </c>
      <c r="AC35" s="22">
        <v>16.2650748790841</v>
      </c>
      <c r="AD35" s="30"/>
    </row>
    <row r="36" spans="1:30" x14ac:dyDescent="0.35">
      <c r="A36" s="9" t="s">
        <v>242</v>
      </c>
      <c r="B36" s="22">
        <v>12.500004811256201</v>
      </c>
      <c r="C36" s="15">
        <v>13.9980602063241</v>
      </c>
      <c r="D36" s="15">
        <v>14.100512705192401</v>
      </c>
      <c r="E36" s="15">
        <v>13.2181984531697</v>
      </c>
      <c r="F36" s="15">
        <v>13.227138137573499</v>
      </c>
      <c r="G36" s="15">
        <v>14.341690191274299</v>
      </c>
      <c r="H36" s="15">
        <v>13.706012677329101</v>
      </c>
      <c r="I36" s="15">
        <v>15.317575587016799</v>
      </c>
      <c r="J36" s="28">
        <v>14.646545827511799</v>
      </c>
      <c r="K36" s="15">
        <v>15.3750101805533</v>
      </c>
      <c r="L36" s="15">
        <v>13.309700007331999</v>
      </c>
      <c r="M36" s="28">
        <v>12.991485360659899</v>
      </c>
      <c r="N36" s="15">
        <v>12.8223322623271</v>
      </c>
      <c r="O36" s="15">
        <v>12.9796948417994</v>
      </c>
      <c r="P36" s="15">
        <v>13.7900574110813</v>
      </c>
      <c r="Q36" s="15">
        <v>11.8160639555856</v>
      </c>
      <c r="R36" s="28">
        <v>11.413726625085101</v>
      </c>
      <c r="S36" s="15">
        <v>8.6393279387898492</v>
      </c>
      <c r="T36" s="15">
        <v>10.6362399150022</v>
      </c>
      <c r="U36" s="15">
        <v>12.4353601683618</v>
      </c>
      <c r="V36" s="15">
        <v>11.8347604211865</v>
      </c>
      <c r="W36" s="15">
        <v>12.1674746281243</v>
      </c>
      <c r="X36" s="28">
        <v>11.601008224916701</v>
      </c>
      <c r="Y36" s="15">
        <v>11.594572860323201</v>
      </c>
      <c r="Z36" s="15">
        <v>11.1995198430406</v>
      </c>
      <c r="AA36" s="15">
        <v>10.035197813028701</v>
      </c>
      <c r="AB36" s="15">
        <v>13.913925387561401</v>
      </c>
      <c r="AC36" s="22">
        <v>11.6350556460264</v>
      </c>
      <c r="AD36" s="30"/>
    </row>
    <row r="37" spans="1:30" x14ac:dyDescent="0.35">
      <c r="A37" s="9" t="s">
        <v>243</v>
      </c>
      <c r="B37" s="22">
        <v>17.716620358467399</v>
      </c>
      <c r="C37" s="15">
        <v>22.169828232217501</v>
      </c>
      <c r="D37" s="15">
        <v>34.928354394280497</v>
      </c>
      <c r="E37" s="15">
        <v>29.827040415541799</v>
      </c>
      <c r="F37" s="15">
        <v>23.613936642648799</v>
      </c>
      <c r="G37" s="15">
        <v>20.949968454747999</v>
      </c>
      <c r="H37" s="15">
        <v>18.628243562583101</v>
      </c>
      <c r="I37" s="15">
        <v>13.054040560144699</v>
      </c>
      <c r="J37" s="28">
        <v>22.535905579706899</v>
      </c>
      <c r="K37" s="15">
        <v>19.522539246653601</v>
      </c>
      <c r="L37" s="15">
        <v>28.065903266200898</v>
      </c>
      <c r="M37" s="28">
        <v>21.201431722856501</v>
      </c>
      <c r="N37" s="15">
        <v>28.398879548734001</v>
      </c>
      <c r="O37" s="15">
        <v>20.303143416459701</v>
      </c>
      <c r="P37" s="15">
        <v>20.338760214084999</v>
      </c>
      <c r="Q37" s="15">
        <v>17.985251507505499</v>
      </c>
      <c r="R37" s="28">
        <v>14.570760957549499</v>
      </c>
      <c r="S37" s="15">
        <v>14.112259268264699</v>
      </c>
      <c r="T37" s="15">
        <v>20.9899060808069</v>
      </c>
      <c r="U37" s="15">
        <v>13.7309359323396</v>
      </c>
      <c r="V37" s="15">
        <v>12.8750733772549</v>
      </c>
      <c r="W37" s="15">
        <v>12.135365356168199</v>
      </c>
      <c r="X37" s="28">
        <v>13.3803834313737</v>
      </c>
      <c r="Y37" s="15">
        <v>12.7502143501319</v>
      </c>
      <c r="Z37" s="15">
        <v>9.9086335984000193</v>
      </c>
      <c r="AA37" s="15">
        <v>14.275332289958</v>
      </c>
      <c r="AB37" s="15">
        <v>20.609178835899201</v>
      </c>
      <c r="AC37" s="22">
        <v>11.6031893828865</v>
      </c>
      <c r="AD37" s="30"/>
    </row>
    <row r="38" spans="1:30" x14ac:dyDescent="0.35">
      <c r="A38" s="9" t="s">
        <v>244</v>
      </c>
      <c r="B38" s="22">
        <v>20.203475727794299</v>
      </c>
      <c r="C38" s="15">
        <v>22.4611470320989</v>
      </c>
      <c r="D38" s="15">
        <v>23.909880531980502</v>
      </c>
      <c r="E38" s="15">
        <v>22.245438351342301</v>
      </c>
      <c r="F38" s="15">
        <v>21.349175927725899</v>
      </c>
      <c r="G38" s="15">
        <v>22.752661727565101</v>
      </c>
      <c r="H38" s="15">
        <v>22.385268305488601</v>
      </c>
      <c r="I38" s="15">
        <v>22.655409810865599</v>
      </c>
      <c r="J38" s="28">
        <v>18.119362512902601</v>
      </c>
      <c r="K38" s="15">
        <v>18.017961402535999</v>
      </c>
      <c r="L38" s="15">
        <v>18.305449381792101</v>
      </c>
      <c r="M38" s="28">
        <v>19.798753201118899</v>
      </c>
      <c r="N38" s="15">
        <v>18.867710615097</v>
      </c>
      <c r="O38" s="15">
        <v>19.710257089091201</v>
      </c>
      <c r="P38" s="15">
        <v>21.5241983165295</v>
      </c>
      <c r="Q38" s="15">
        <v>17.796710517251299</v>
      </c>
      <c r="R38" s="28">
        <v>19.938657019742799</v>
      </c>
      <c r="S38" s="15">
        <v>19.791295812683899</v>
      </c>
      <c r="T38" s="15">
        <v>19.353344690445699</v>
      </c>
      <c r="U38" s="15">
        <v>20.165097175080099</v>
      </c>
      <c r="V38" s="15">
        <v>19.7321822586511</v>
      </c>
      <c r="W38" s="15">
        <v>21.256371272677502</v>
      </c>
      <c r="X38" s="28">
        <v>19.880728142512801</v>
      </c>
      <c r="Y38" s="15">
        <v>19.155575829067502</v>
      </c>
      <c r="Z38" s="15">
        <v>21.121839129736301</v>
      </c>
      <c r="AA38" s="15">
        <v>20.361773371488599</v>
      </c>
      <c r="AB38" s="15">
        <v>20.053136144378399</v>
      </c>
      <c r="AC38" s="22">
        <v>19.858038634029501</v>
      </c>
      <c r="AD38" s="30"/>
    </row>
    <row r="39" spans="1:30" x14ac:dyDescent="0.35">
      <c r="A39" s="9" t="s">
        <v>245</v>
      </c>
      <c r="B39" s="22">
        <v>36.763378806544999</v>
      </c>
      <c r="C39" s="15">
        <v>39.327531002247802</v>
      </c>
      <c r="D39" s="15">
        <v>38.342434807753399</v>
      </c>
      <c r="E39" s="15">
        <v>40.295660055998098</v>
      </c>
      <c r="F39" s="15">
        <v>35.932880818132197</v>
      </c>
      <c r="G39" s="15">
        <v>40.090409792169602</v>
      </c>
      <c r="H39" s="15">
        <v>40.2444803322675</v>
      </c>
      <c r="I39" s="15">
        <v>39.890242918638897</v>
      </c>
      <c r="J39" s="28">
        <v>40.780050751700998</v>
      </c>
      <c r="K39" s="15">
        <v>41.0015758076743</v>
      </c>
      <c r="L39" s="15">
        <v>40.373517688131699</v>
      </c>
      <c r="M39" s="28">
        <v>38.527532598466202</v>
      </c>
      <c r="N39" s="15">
        <v>40.944694885121997</v>
      </c>
      <c r="O39" s="15">
        <v>40.898538618988702</v>
      </c>
      <c r="P39" s="15">
        <v>36.5389825724152</v>
      </c>
      <c r="Q39" s="15">
        <v>36.824482159356997</v>
      </c>
      <c r="R39" s="28">
        <v>34.832470933193797</v>
      </c>
      <c r="S39" s="15">
        <v>36.503267612569601</v>
      </c>
      <c r="T39" s="15">
        <v>33.7237988205219</v>
      </c>
      <c r="U39" s="15">
        <v>31.307581086040798</v>
      </c>
      <c r="V39" s="15">
        <v>38.729019964375098</v>
      </c>
      <c r="W39" s="15">
        <v>38.448174739133599</v>
      </c>
      <c r="X39" s="28">
        <v>35.6947596559597</v>
      </c>
      <c r="Y39" s="15">
        <v>35.268666638725399</v>
      </c>
      <c r="Z39" s="15">
        <v>34.167898888410797</v>
      </c>
      <c r="AA39" s="15">
        <v>36.136584532300802</v>
      </c>
      <c r="AB39" s="15">
        <v>38.917846121617004</v>
      </c>
      <c r="AC39" s="22">
        <v>35.022730566602199</v>
      </c>
      <c r="AD39" s="30"/>
    </row>
    <row r="40" spans="1:30" x14ac:dyDescent="0.35">
      <c r="A40" s="9" t="s">
        <v>246</v>
      </c>
      <c r="B40" s="22">
        <v>13.0698739094644</v>
      </c>
      <c r="C40" s="15">
        <v>13.575542002678301</v>
      </c>
      <c r="D40" s="15">
        <v>15.714389865753599</v>
      </c>
      <c r="E40" s="15">
        <v>12.849699287141201</v>
      </c>
      <c r="F40" s="15">
        <v>13.004706778286501</v>
      </c>
      <c r="G40" s="15">
        <v>13.9703235544245</v>
      </c>
      <c r="H40" s="15">
        <v>13.9030707956542</v>
      </c>
      <c r="I40" s="15">
        <v>12.8874936186814</v>
      </c>
      <c r="J40" s="28">
        <v>13.8346549358653</v>
      </c>
      <c r="K40" s="15">
        <v>13.9917606073253</v>
      </c>
      <c r="L40" s="15">
        <v>13.5463415004296</v>
      </c>
      <c r="M40" s="28">
        <v>13.159116124280301</v>
      </c>
      <c r="N40" s="15">
        <v>14.0887771625121</v>
      </c>
      <c r="O40" s="15">
        <v>13.2331317547722</v>
      </c>
      <c r="P40" s="15">
        <v>13.4072775342353</v>
      </c>
      <c r="Q40" s="15">
        <v>11.9010624817871</v>
      </c>
      <c r="R40" s="28">
        <v>13.169226722526201</v>
      </c>
      <c r="S40" s="15">
        <v>12.3501434615325</v>
      </c>
      <c r="T40" s="15">
        <v>14.775321742842999</v>
      </c>
      <c r="U40" s="15">
        <v>13.5935249990365</v>
      </c>
      <c r="V40" s="15">
        <v>12.0914593876689</v>
      </c>
      <c r="W40" s="15">
        <v>13.207471768868301</v>
      </c>
      <c r="X40" s="28">
        <v>12.304950282288299</v>
      </c>
      <c r="Y40" s="15">
        <v>11.728954399968099</v>
      </c>
      <c r="Z40" s="15">
        <v>10.4722864357622</v>
      </c>
      <c r="AA40" s="15">
        <v>12.1100797308477</v>
      </c>
      <c r="AB40" s="15">
        <v>15.3594549161337</v>
      </c>
      <c r="AC40" s="22">
        <v>12.332930466571</v>
      </c>
      <c r="AD40" s="30"/>
    </row>
    <row r="41" spans="1:30" x14ac:dyDescent="0.35">
      <c r="A41" s="9" t="s">
        <v>247</v>
      </c>
      <c r="B41" s="22">
        <v>20.718278780622001</v>
      </c>
      <c r="C41" s="15">
        <v>22.269692248796801</v>
      </c>
      <c r="D41" s="15">
        <v>23.835586079854298</v>
      </c>
      <c r="E41" s="15">
        <v>22.372209688173299</v>
      </c>
      <c r="F41" s="15">
        <v>23.3336738328791</v>
      </c>
      <c r="G41" s="15">
        <v>21.832496366383602</v>
      </c>
      <c r="H41" s="15">
        <v>22.2606759988787</v>
      </c>
      <c r="I41" s="15">
        <v>20.932829120467002</v>
      </c>
      <c r="J41" s="28">
        <v>25.1798911346892</v>
      </c>
      <c r="K41" s="15">
        <v>25.829008233833299</v>
      </c>
      <c r="L41" s="15">
        <v>23.9886599135937</v>
      </c>
      <c r="M41" s="28">
        <v>21.4215543817485</v>
      </c>
      <c r="N41" s="15">
        <v>22.872639673638101</v>
      </c>
      <c r="O41" s="15">
        <v>22.627051671507299</v>
      </c>
      <c r="P41" s="15">
        <v>21.264396075073101</v>
      </c>
      <c r="Q41" s="15">
        <v>18.957374560935399</v>
      </c>
      <c r="R41" s="28">
        <v>19.690920784263302</v>
      </c>
      <c r="S41" s="15">
        <v>17.170324505230401</v>
      </c>
      <c r="T41" s="15">
        <v>20.403324112395602</v>
      </c>
      <c r="U41" s="15">
        <v>22.2501946549901</v>
      </c>
      <c r="V41" s="15">
        <v>17.2140551611676</v>
      </c>
      <c r="W41" s="15">
        <v>19.043743953973799</v>
      </c>
      <c r="X41" s="28">
        <v>19.038402492287599</v>
      </c>
      <c r="Y41" s="15">
        <v>18.788319714294399</v>
      </c>
      <c r="Z41" s="15">
        <v>18.4318550897876</v>
      </c>
      <c r="AA41" s="15">
        <v>17.250612535115099</v>
      </c>
      <c r="AB41" s="15">
        <v>22.6174466321723</v>
      </c>
      <c r="AC41" s="22">
        <v>18.975770944849401</v>
      </c>
      <c r="AD41" s="30"/>
    </row>
    <row r="42" spans="1:30" x14ac:dyDescent="0.35">
      <c r="A42" s="9" t="s">
        <v>248</v>
      </c>
      <c r="B42" s="22">
        <v>5.9903219742511196</v>
      </c>
      <c r="C42" s="15">
        <v>7.6930489193855101</v>
      </c>
      <c r="D42" s="15">
        <v>9.3659749195866695</v>
      </c>
      <c r="E42" s="15">
        <v>9.0508586718841499</v>
      </c>
      <c r="F42" s="15">
        <v>7.1565395055805503</v>
      </c>
      <c r="G42" s="15">
        <v>8.4218688399151507</v>
      </c>
      <c r="H42" s="15">
        <v>7.3550021845681703</v>
      </c>
      <c r="I42" s="15">
        <v>5.8611290171258101</v>
      </c>
      <c r="J42" s="28">
        <v>7.6305580019314201</v>
      </c>
      <c r="K42" s="15">
        <v>7.6053931739229697</v>
      </c>
      <c r="L42" s="15">
        <v>7.6767393902151202</v>
      </c>
      <c r="M42" s="28">
        <v>5.7050324431383803</v>
      </c>
      <c r="N42" s="15">
        <v>8.6560132649661305</v>
      </c>
      <c r="O42" s="15">
        <v>5.6552344445168599</v>
      </c>
      <c r="P42" s="15">
        <v>5.1866056513621404</v>
      </c>
      <c r="Q42" s="15">
        <v>4.2494617610950902</v>
      </c>
      <c r="R42" s="28">
        <v>5.1865891594021001</v>
      </c>
      <c r="S42" s="15">
        <v>3.8179699945685699</v>
      </c>
      <c r="T42" s="15">
        <v>5.9569298458142903</v>
      </c>
      <c r="U42" s="15">
        <v>5.8381552186098702</v>
      </c>
      <c r="V42" s="15">
        <v>4.27251638085023</v>
      </c>
      <c r="W42" s="15">
        <v>6.5776909788418703</v>
      </c>
      <c r="X42" s="28">
        <v>5.2639763335692402</v>
      </c>
      <c r="Y42" s="15">
        <v>4.3536050117353504</v>
      </c>
      <c r="Z42" s="15">
        <v>4.5310409902228104</v>
      </c>
      <c r="AA42" s="15">
        <v>5.52274256809907</v>
      </c>
      <c r="AB42" s="15">
        <v>7.6289017159709802</v>
      </c>
      <c r="AC42" s="22">
        <v>5.2992759924128503</v>
      </c>
      <c r="AD42" s="30"/>
    </row>
    <row r="43" spans="1:30" x14ac:dyDescent="0.35">
      <c r="A43" s="9" t="s">
        <v>249</v>
      </c>
      <c r="B43" s="22">
        <v>20.595175469218098</v>
      </c>
      <c r="C43" s="15">
        <v>19.4939481790434</v>
      </c>
      <c r="D43" s="15">
        <v>21.114888198930402</v>
      </c>
      <c r="E43" s="15">
        <v>21.524280904972599</v>
      </c>
      <c r="F43" s="15">
        <v>22.166937539797399</v>
      </c>
      <c r="G43" s="15">
        <v>19.6507604980767</v>
      </c>
      <c r="H43" s="15">
        <v>16.734998068796301</v>
      </c>
      <c r="I43" s="15">
        <v>17.934534335349301</v>
      </c>
      <c r="J43" s="28">
        <v>22.7856361869941</v>
      </c>
      <c r="K43" s="15">
        <v>22.842777139060502</v>
      </c>
      <c r="L43" s="15">
        <v>22.680773618754198</v>
      </c>
      <c r="M43" s="28">
        <v>21.4730847167516</v>
      </c>
      <c r="N43" s="15">
        <v>22.835725162625199</v>
      </c>
      <c r="O43" s="15">
        <v>22.7796630957783</v>
      </c>
      <c r="P43" s="15">
        <v>20.1034665483458</v>
      </c>
      <c r="Q43" s="15">
        <v>20.9648955563013</v>
      </c>
      <c r="R43" s="28">
        <v>20.3670697945326</v>
      </c>
      <c r="S43" s="15">
        <v>20.956615076057702</v>
      </c>
      <c r="T43" s="15">
        <v>17.868640392825402</v>
      </c>
      <c r="U43" s="15">
        <v>19.8436471372172</v>
      </c>
      <c r="V43" s="15">
        <v>21.720704261364499</v>
      </c>
      <c r="W43" s="15">
        <v>22.555348768364201</v>
      </c>
      <c r="X43" s="28">
        <v>20.861766589970799</v>
      </c>
      <c r="Y43" s="15">
        <v>20.195132735346501</v>
      </c>
      <c r="Z43" s="15">
        <v>21.867953284669898</v>
      </c>
      <c r="AA43" s="15">
        <v>20.781373245116399</v>
      </c>
      <c r="AB43" s="15">
        <v>21.8192000349589</v>
      </c>
      <c r="AC43" s="22">
        <v>20.838572900804401</v>
      </c>
      <c r="AD43" s="30"/>
    </row>
    <row r="44" spans="1:30" x14ac:dyDescent="0.35">
      <c r="A44" s="9" t="s">
        <v>250</v>
      </c>
      <c r="B44" s="22">
        <v>58.303930767089803</v>
      </c>
      <c r="C44" s="15">
        <v>59.898770860704701</v>
      </c>
      <c r="D44" s="15">
        <v>57.786092201573503</v>
      </c>
      <c r="E44" s="15">
        <v>57.097034618555199</v>
      </c>
      <c r="F44" s="15">
        <v>61.646613835696499</v>
      </c>
      <c r="G44" s="15">
        <v>60.336844160528997</v>
      </c>
      <c r="H44" s="15">
        <v>60.213983181287098</v>
      </c>
      <c r="I44" s="15">
        <v>61.3481958014006</v>
      </c>
      <c r="J44" s="28">
        <v>60.274283027429398</v>
      </c>
      <c r="K44" s="15">
        <v>60.422766010141899</v>
      </c>
      <c r="L44" s="15">
        <v>60.0017935720727</v>
      </c>
      <c r="M44" s="28">
        <v>59.419181024523098</v>
      </c>
      <c r="N44" s="15">
        <v>63.414407289045499</v>
      </c>
      <c r="O44" s="15">
        <v>58.929030906636399</v>
      </c>
      <c r="P44" s="15">
        <v>59.937628059088397</v>
      </c>
      <c r="Q44" s="15">
        <v>55.9655827577105</v>
      </c>
      <c r="R44" s="28">
        <v>58.264252554061898</v>
      </c>
      <c r="S44" s="15">
        <v>59.079985121461</v>
      </c>
      <c r="T44" s="15">
        <v>55.489088079850198</v>
      </c>
      <c r="U44" s="15">
        <v>59.557176399972803</v>
      </c>
      <c r="V44" s="15">
        <v>57.733197192688102</v>
      </c>
      <c r="W44" s="15">
        <v>57.469696492553403</v>
      </c>
      <c r="X44" s="28">
        <v>56.9769806751818</v>
      </c>
      <c r="Y44" s="15">
        <v>53.971380452476097</v>
      </c>
      <c r="Z44" s="15">
        <v>54.846953158722101</v>
      </c>
      <c r="AA44" s="15">
        <v>57.062953394883699</v>
      </c>
      <c r="AB44" s="15">
        <v>61.663704555898498</v>
      </c>
      <c r="AC44" s="22">
        <v>58.786285910472998</v>
      </c>
      <c r="AD44" s="30"/>
    </row>
    <row r="45" spans="1:30" x14ac:dyDescent="0.35">
      <c r="A45" s="9" t="s">
        <v>251</v>
      </c>
      <c r="B45" s="22">
        <v>4.4190228052063603</v>
      </c>
      <c r="C45" s="15">
        <v>5.1566171351807304</v>
      </c>
      <c r="D45" s="15">
        <v>6.4527882414376698</v>
      </c>
      <c r="E45" s="15">
        <v>5.2618452017830801</v>
      </c>
      <c r="F45" s="15">
        <v>5.1152422281212804</v>
      </c>
      <c r="G45" s="15">
        <v>5.7086600585762399</v>
      </c>
      <c r="H45" s="15">
        <v>5.0996395566446999</v>
      </c>
      <c r="I45" s="15">
        <v>4.0567642240249802</v>
      </c>
      <c r="J45" s="28">
        <v>4.35883553049044</v>
      </c>
      <c r="K45" s="15">
        <v>4.5120535173567999</v>
      </c>
      <c r="L45" s="15">
        <v>4.0776566032533701</v>
      </c>
      <c r="M45" s="28">
        <v>4.3115767098958999</v>
      </c>
      <c r="N45" s="15">
        <v>6.6728827411888396</v>
      </c>
      <c r="O45" s="15">
        <v>4.0164801396318497</v>
      </c>
      <c r="P45" s="15">
        <v>3.9508472833916</v>
      </c>
      <c r="Q45" s="15">
        <v>3.3860709555910402</v>
      </c>
      <c r="R45" s="28">
        <v>4.3810864618560901</v>
      </c>
      <c r="S45" s="15">
        <v>3.32126034671546</v>
      </c>
      <c r="T45" s="15">
        <v>4.8978579828717397</v>
      </c>
      <c r="U45" s="15">
        <v>4.9719213020018804</v>
      </c>
      <c r="V45" s="15">
        <v>3.8454183066250698</v>
      </c>
      <c r="W45" s="15">
        <v>4.3881189855780303</v>
      </c>
      <c r="X45" s="28">
        <v>3.8914358941354399</v>
      </c>
      <c r="Y45" s="15">
        <v>3.4489801663107098</v>
      </c>
      <c r="Z45" s="15">
        <v>2.8677055241363099</v>
      </c>
      <c r="AA45" s="15">
        <v>3.7069597195031201</v>
      </c>
      <c r="AB45" s="15">
        <v>4.6270453005933003</v>
      </c>
      <c r="AC45" s="22">
        <v>4.4984705689293296</v>
      </c>
      <c r="AD45" s="30"/>
    </row>
    <row r="46" spans="1:30" x14ac:dyDescent="0.35">
      <c r="A46" s="9" t="s">
        <v>252</v>
      </c>
      <c r="B46" s="22">
        <v>19.994187517089301</v>
      </c>
      <c r="C46" s="15">
        <v>20.082538070143102</v>
      </c>
      <c r="D46" s="15">
        <v>22.494158033301499</v>
      </c>
      <c r="E46" s="15">
        <v>20.302094930497798</v>
      </c>
      <c r="F46" s="15">
        <v>20.9367600476976</v>
      </c>
      <c r="G46" s="15">
        <v>19.132742562604101</v>
      </c>
      <c r="H46" s="15">
        <v>20.0145894769439</v>
      </c>
      <c r="I46" s="15">
        <v>18.880767463139001</v>
      </c>
      <c r="J46" s="28">
        <v>20.118195038538602</v>
      </c>
      <c r="K46" s="15">
        <v>20.094594354759298</v>
      </c>
      <c r="L46" s="15">
        <v>20.161505977958001</v>
      </c>
      <c r="M46" s="28">
        <v>20.9360092752542</v>
      </c>
      <c r="N46" s="15">
        <v>23.693755960271702</v>
      </c>
      <c r="O46" s="15">
        <v>19.775972552612</v>
      </c>
      <c r="P46" s="15">
        <v>22.096765634641301</v>
      </c>
      <c r="Q46" s="15">
        <v>18.2773371207293</v>
      </c>
      <c r="R46" s="28">
        <v>20.0740012321858</v>
      </c>
      <c r="S46" s="15">
        <v>23.097539161999102</v>
      </c>
      <c r="T46" s="15">
        <v>20.681716406749398</v>
      </c>
      <c r="U46" s="15">
        <v>19.142640486624401</v>
      </c>
      <c r="V46" s="15">
        <v>19.624203517802901</v>
      </c>
      <c r="W46" s="15">
        <v>18.6905897879926</v>
      </c>
      <c r="X46" s="28">
        <v>19.291032287526299</v>
      </c>
      <c r="Y46" s="15">
        <v>19.6143346664722</v>
      </c>
      <c r="Z46" s="15">
        <v>18.450999647989899</v>
      </c>
      <c r="AA46" s="15">
        <v>19.1058793233627</v>
      </c>
      <c r="AB46" s="15">
        <v>21.844785737205999</v>
      </c>
      <c r="AC46" s="22">
        <v>18.241493601933499</v>
      </c>
      <c r="AD46" s="30"/>
    </row>
    <row r="47" spans="1:30" x14ac:dyDescent="0.35">
      <c r="A47" s="9" t="s">
        <v>253</v>
      </c>
      <c r="B47" s="22">
        <v>6.7062197540207196</v>
      </c>
      <c r="C47" s="15">
        <v>7.1305577782543699</v>
      </c>
      <c r="D47" s="15">
        <v>6.1628043731768001</v>
      </c>
      <c r="E47" s="15">
        <v>8.3268927959265202</v>
      </c>
      <c r="F47" s="15">
        <v>7.1091584490303203</v>
      </c>
      <c r="G47" s="15">
        <v>8.1736451042223806</v>
      </c>
      <c r="H47" s="15">
        <v>7.7321839511404704</v>
      </c>
      <c r="I47" s="15">
        <v>4.9685702835749197</v>
      </c>
      <c r="J47" s="28">
        <v>7.4102784883002304</v>
      </c>
      <c r="K47" s="15">
        <v>6.9917259161060699</v>
      </c>
      <c r="L47" s="15">
        <v>8.1783878052861105</v>
      </c>
      <c r="M47" s="28">
        <v>7.0581843384543204</v>
      </c>
      <c r="N47" s="15">
        <v>6.7423864094174402</v>
      </c>
      <c r="O47" s="15">
        <v>7.9090681409807404</v>
      </c>
      <c r="P47" s="15">
        <v>7.3039376932554498</v>
      </c>
      <c r="Q47" s="15">
        <v>5.8074730547528697</v>
      </c>
      <c r="R47" s="28">
        <v>6.8921763119941</v>
      </c>
      <c r="S47" s="15">
        <v>5.1266818679117101</v>
      </c>
      <c r="T47" s="15">
        <v>7.7989629213142804</v>
      </c>
      <c r="U47" s="15">
        <v>7.8995423386126404</v>
      </c>
      <c r="V47" s="15">
        <v>6.1977737085858697</v>
      </c>
      <c r="W47" s="15">
        <v>5.7985573276977798</v>
      </c>
      <c r="X47" s="28">
        <v>5.5467000254915497</v>
      </c>
      <c r="Y47" s="15">
        <v>5.3337340618948001</v>
      </c>
      <c r="Z47" s="15">
        <v>3.48395368664861</v>
      </c>
      <c r="AA47" s="15">
        <v>4.5879888577206698</v>
      </c>
      <c r="AB47" s="15">
        <v>8.6523014806115501</v>
      </c>
      <c r="AC47" s="22">
        <v>5.6875456599194401</v>
      </c>
      <c r="AD47" s="30"/>
    </row>
    <row r="48" spans="1:30" x14ac:dyDescent="0.35">
      <c r="A48" s="9" t="s">
        <v>254</v>
      </c>
      <c r="B48" s="22">
        <v>6.6293136037403899</v>
      </c>
      <c r="C48" s="15">
        <v>7.5457777590342001</v>
      </c>
      <c r="D48" s="15">
        <v>8.8103645798848707</v>
      </c>
      <c r="E48" s="15">
        <v>9.2997322611449906</v>
      </c>
      <c r="F48" s="15">
        <v>6.9826474197162298</v>
      </c>
      <c r="G48" s="15">
        <v>6.9608141391712701</v>
      </c>
      <c r="H48" s="15">
        <v>6.7709913752280002</v>
      </c>
      <c r="I48" s="15">
        <v>7.1997020988862301</v>
      </c>
      <c r="J48" s="28">
        <v>7.9961746711943</v>
      </c>
      <c r="K48" s="15">
        <v>8.7256980338020096</v>
      </c>
      <c r="L48" s="15">
        <v>6.6573854031213902</v>
      </c>
      <c r="M48" s="28">
        <v>6.35872873009499</v>
      </c>
      <c r="N48" s="15">
        <v>7.0194819533966299</v>
      </c>
      <c r="O48" s="15">
        <v>8.0170588851431397</v>
      </c>
      <c r="P48" s="15">
        <v>6.0422946434935199</v>
      </c>
      <c r="Q48" s="15">
        <v>4.2131282429111101</v>
      </c>
      <c r="R48" s="28">
        <v>6.5498415654551003</v>
      </c>
      <c r="S48" s="15">
        <v>4.9533300642705704</v>
      </c>
      <c r="T48" s="15">
        <v>5.8600422876382403</v>
      </c>
      <c r="U48" s="15">
        <v>8.2028638109055407</v>
      </c>
      <c r="V48" s="15">
        <v>5.7824573215314699</v>
      </c>
      <c r="W48" s="15">
        <v>5.3552447425258896</v>
      </c>
      <c r="X48" s="28">
        <v>5.61232498538158</v>
      </c>
      <c r="Y48" s="15">
        <v>5.3738640544247804</v>
      </c>
      <c r="Z48" s="15">
        <v>4.9645182193395696</v>
      </c>
      <c r="AA48" s="15">
        <v>4.2822493115410403</v>
      </c>
      <c r="AB48" s="15">
        <v>6.8617684868470397</v>
      </c>
      <c r="AC48" s="22">
        <v>6.3035149529069496</v>
      </c>
      <c r="AD48" s="30"/>
    </row>
    <row r="49" spans="1:30" x14ac:dyDescent="0.35">
      <c r="A49" s="9" t="s">
        <v>255</v>
      </c>
      <c r="B49" s="22">
        <v>11.0892416504407</v>
      </c>
      <c r="C49" s="15">
        <v>9.0319653553143802</v>
      </c>
      <c r="D49" s="15">
        <v>13.378336676506899</v>
      </c>
      <c r="E49" s="15">
        <v>11.935056656732799</v>
      </c>
      <c r="F49" s="15">
        <v>8.0244171752024407</v>
      </c>
      <c r="G49" s="15">
        <v>8.6550233228938591</v>
      </c>
      <c r="H49" s="15">
        <v>8.223363003727</v>
      </c>
      <c r="I49" s="15">
        <v>6.3340811410587197</v>
      </c>
      <c r="J49" s="28">
        <v>11.263940121806399</v>
      </c>
      <c r="K49" s="15">
        <v>9.5240482292148698</v>
      </c>
      <c r="L49" s="15">
        <v>14.4569133873675</v>
      </c>
      <c r="M49" s="28">
        <v>14.7415949881649</v>
      </c>
      <c r="N49" s="15">
        <v>18.0790313263069</v>
      </c>
      <c r="O49" s="15">
        <v>12.678341252075001</v>
      </c>
      <c r="P49" s="15">
        <v>16.298847606044699</v>
      </c>
      <c r="Q49" s="15">
        <v>12.120824580967501</v>
      </c>
      <c r="R49" s="28">
        <v>10.798373347747701</v>
      </c>
      <c r="S49" s="15">
        <v>12.440487510706699</v>
      </c>
      <c r="T49" s="15">
        <v>11.9984326756597</v>
      </c>
      <c r="U49" s="15">
        <v>10.2394660606546</v>
      </c>
      <c r="V49" s="15">
        <v>10.314828294273299</v>
      </c>
      <c r="W49" s="15">
        <v>9.2284562677105093</v>
      </c>
      <c r="X49" s="28">
        <v>9.8462110013785207</v>
      </c>
      <c r="Y49" s="15">
        <v>9.9050498844355204</v>
      </c>
      <c r="Z49" s="15">
        <v>7.5860757367519902</v>
      </c>
      <c r="AA49" s="15">
        <v>8.8146665373320197</v>
      </c>
      <c r="AB49" s="15">
        <v>13.6346934557138</v>
      </c>
      <c r="AC49" s="22">
        <v>9.5158889745805801</v>
      </c>
      <c r="AD49" s="30"/>
    </row>
    <row r="50" spans="1:30" x14ac:dyDescent="0.35">
      <c r="A50" s="9" t="s">
        <v>256</v>
      </c>
      <c r="B50" s="22">
        <v>40.991221992550599</v>
      </c>
      <c r="C50" s="15">
        <v>43.303221959867003</v>
      </c>
      <c r="D50" s="15">
        <v>45.821956029120699</v>
      </c>
      <c r="E50" s="15">
        <v>45.845169667063502</v>
      </c>
      <c r="F50" s="15">
        <v>43.210214202733901</v>
      </c>
      <c r="G50" s="15">
        <v>43.0502383973758</v>
      </c>
      <c r="H50" s="15">
        <v>40.914617872999401</v>
      </c>
      <c r="I50" s="15">
        <v>42.9117728321119</v>
      </c>
      <c r="J50" s="28">
        <v>44.978242736521899</v>
      </c>
      <c r="K50" s="15">
        <v>44.638400715638802</v>
      </c>
      <c r="L50" s="15">
        <v>45.601905903075199</v>
      </c>
      <c r="M50" s="28">
        <v>42.1056149341034</v>
      </c>
      <c r="N50" s="15">
        <v>43.629159308135797</v>
      </c>
      <c r="O50" s="15">
        <v>42.071551254828798</v>
      </c>
      <c r="P50" s="15">
        <v>43.971310043913299</v>
      </c>
      <c r="Q50" s="15">
        <v>37.819541654114801</v>
      </c>
      <c r="R50" s="28">
        <v>39.488062265035303</v>
      </c>
      <c r="S50" s="15">
        <v>36.327560272751001</v>
      </c>
      <c r="T50" s="15">
        <v>40.6060446624167</v>
      </c>
      <c r="U50" s="15">
        <v>38.639752997272097</v>
      </c>
      <c r="V50" s="15">
        <v>41.407458314160799</v>
      </c>
      <c r="W50" s="15">
        <v>41.569665198408103</v>
      </c>
      <c r="X50" s="28">
        <v>39.669885576388303</v>
      </c>
      <c r="Y50" s="15">
        <v>39.989330535012797</v>
      </c>
      <c r="Z50" s="15">
        <v>38.885176774231297</v>
      </c>
      <c r="AA50" s="15">
        <v>37.584620762874899</v>
      </c>
      <c r="AB50" s="15">
        <v>45.408318041884499</v>
      </c>
      <c r="AC50" s="22">
        <v>38.303647880854598</v>
      </c>
      <c r="AD50" s="30"/>
    </row>
    <row r="51" spans="1:30" x14ac:dyDescent="0.35">
      <c r="A51" s="9" t="s">
        <v>257</v>
      </c>
      <c r="B51" s="22">
        <v>29.652717103845799</v>
      </c>
      <c r="C51" s="15">
        <v>31.392017306640302</v>
      </c>
      <c r="D51" s="15">
        <v>29.9846092978879</v>
      </c>
      <c r="E51" s="15">
        <v>30.483099490757901</v>
      </c>
      <c r="F51" s="15">
        <v>30.382844711240299</v>
      </c>
      <c r="G51" s="15">
        <v>32.322063119725399</v>
      </c>
      <c r="H51" s="15">
        <v>33.134587171147203</v>
      </c>
      <c r="I51" s="15">
        <v>30.842548581217599</v>
      </c>
      <c r="J51" s="28">
        <v>34.365064857728903</v>
      </c>
      <c r="K51" s="15">
        <v>34.8124289375845</v>
      </c>
      <c r="L51" s="15">
        <v>33.544081925954004</v>
      </c>
      <c r="M51" s="28">
        <v>31.028258889026102</v>
      </c>
      <c r="N51" s="15">
        <v>30.9359447433037</v>
      </c>
      <c r="O51" s="15">
        <v>30.937931420316101</v>
      </c>
      <c r="P51" s="15">
        <v>33.159750591129203</v>
      </c>
      <c r="Q51" s="15">
        <v>27.6769549116717</v>
      </c>
      <c r="R51" s="28">
        <v>28.488195825754602</v>
      </c>
      <c r="S51" s="15">
        <v>26.655166510175</v>
      </c>
      <c r="T51" s="15">
        <v>29.3681977080353</v>
      </c>
      <c r="U51" s="15">
        <v>30.421159207136601</v>
      </c>
      <c r="V51" s="15">
        <v>26.747755062753999</v>
      </c>
      <c r="W51" s="15">
        <v>26.411715263626</v>
      </c>
      <c r="X51" s="28">
        <v>27.551011680391198</v>
      </c>
      <c r="Y51" s="15">
        <v>25.385438738790398</v>
      </c>
      <c r="Z51" s="15">
        <v>24.385962162395199</v>
      </c>
      <c r="AA51" s="15">
        <v>26.157461270603601</v>
      </c>
      <c r="AB51" s="15">
        <v>32.930204433333401</v>
      </c>
      <c r="AC51" s="22">
        <v>29.383571644963901</v>
      </c>
      <c r="AD51" s="30"/>
    </row>
    <row r="52" spans="1:30" x14ac:dyDescent="0.35">
      <c r="A52" s="9" t="s">
        <v>258</v>
      </c>
      <c r="B52" s="22">
        <v>11.4396701794723</v>
      </c>
      <c r="C52" s="15">
        <v>10.681311209827401</v>
      </c>
      <c r="D52" s="15">
        <v>11.405176152061999</v>
      </c>
      <c r="E52" s="15">
        <v>10.561035674063699</v>
      </c>
      <c r="F52" s="15">
        <v>9.3162742527238098</v>
      </c>
      <c r="G52" s="15">
        <v>11.3994367759614</v>
      </c>
      <c r="H52" s="15">
        <v>11.5137969463917</v>
      </c>
      <c r="I52" s="15">
        <v>9.9076135352763401</v>
      </c>
      <c r="J52" s="28">
        <v>14.5142809153913</v>
      </c>
      <c r="K52" s="15">
        <v>14.741241619909699</v>
      </c>
      <c r="L52" s="15">
        <v>14.097772588094999</v>
      </c>
      <c r="M52" s="28">
        <v>13.781470915092401</v>
      </c>
      <c r="N52" s="15">
        <v>18.160622047682399</v>
      </c>
      <c r="O52" s="15">
        <v>14.1228187747099</v>
      </c>
      <c r="P52" s="15">
        <v>12.481033922325</v>
      </c>
      <c r="Q52" s="15">
        <v>11.9686695843917</v>
      </c>
      <c r="R52" s="28">
        <v>10.7159234855697</v>
      </c>
      <c r="S52" s="15">
        <v>11.484548005497601</v>
      </c>
      <c r="T52" s="15">
        <v>10.933486109979899</v>
      </c>
      <c r="U52" s="15">
        <v>9.9429633766144097</v>
      </c>
      <c r="V52" s="15">
        <v>11.123753089896001</v>
      </c>
      <c r="W52" s="15">
        <v>11.271490434564299</v>
      </c>
      <c r="X52" s="28">
        <v>10.8304883699664</v>
      </c>
      <c r="Y52" s="15">
        <v>11.1046220524726</v>
      </c>
      <c r="Z52" s="15">
        <v>10.6189366478654</v>
      </c>
      <c r="AA52" s="15">
        <v>10.7537199485794</v>
      </c>
      <c r="AB52" s="15">
        <v>11.827046511149099</v>
      </c>
      <c r="AC52" s="22">
        <v>10.227760506501401</v>
      </c>
      <c r="AD52" s="30"/>
    </row>
    <row r="53" spans="1:30" x14ac:dyDescent="0.35">
      <c r="A53" s="9" t="s">
        <v>259</v>
      </c>
      <c r="B53" s="22">
        <v>25.4392622296062</v>
      </c>
      <c r="C53" s="15">
        <v>27.8611782396484</v>
      </c>
      <c r="D53" s="15">
        <v>25.966229069449</v>
      </c>
      <c r="E53" s="15">
        <v>25.065241976737401</v>
      </c>
      <c r="F53" s="15">
        <v>29.298300728010599</v>
      </c>
      <c r="G53" s="15">
        <v>26.607487723287601</v>
      </c>
      <c r="H53" s="15">
        <v>28.0107720643487</v>
      </c>
      <c r="I53" s="15">
        <v>31.04734689855</v>
      </c>
      <c r="J53" s="28">
        <v>30.008004214425899</v>
      </c>
      <c r="K53" s="15">
        <v>30.3733682577605</v>
      </c>
      <c r="L53" s="15">
        <v>29.337504152018699</v>
      </c>
      <c r="M53" s="28">
        <v>26.375758365227</v>
      </c>
      <c r="N53" s="15">
        <v>29.6897978416272</v>
      </c>
      <c r="O53" s="15">
        <v>28.0125086911547</v>
      </c>
      <c r="P53" s="15">
        <v>25.346436710248302</v>
      </c>
      <c r="Q53" s="15">
        <v>23.301600687096101</v>
      </c>
      <c r="R53" s="28">
        <v>24.254488641570699</v>
      </c>
      <c r="S53" s="15">
        <v>21.173418009181301</v>
      </c>
      <c r="T53" s="15">
        <v>27.725826758444899</v>
      </c>
      <c r="U53" s="15">
        <v>26.5196466537083</v>
      </c>
      <c r="V53" s="15">
        <v>21.6479910673701</v>
      </c>
      <c r="W53" s="15">
        <v>20.486309144812601</v>
      </c>
      <c r="X53" s="28">
        <v>22.9047255215606</v>
      </c>
      <c r="Y53" s="15">
        <v>22.183134723125502</v>
      </c>
      <c r="Z53" s="15">
        <v>18.150544585265202</v>
      </c>
      <c r="AA53" s="15">
        <v>19.473193174418899</v>
      </c>
      <c r="AB53" s="15">
        <v>27.693351679546399</v>
      </c>
      <c r="AC53" s="22">
        <v>25.1968778259739</v>
      </c>
      <c r="AD53" s="30"/>
    </row>
    <row r="54" spans="1:30" x14ac:dyDescent="0.35">
      <c r="A54" s="9" t="s">
        <v>260</v>
      </c>
      <c r="B54" s="22">
        <v>34.868445137402603</v>
      </c>
      <c r="C54" s="15">
        <v>36.439194431849899</v>
      </c>
      <c r="D54" s="15">
        <v>38.7562485592222</v>
      </c>
      <c r="E54" s="15">
        <v>36.192709183661698</v>
      </c>
      <c r="F54" s="15">
        <v>32.3278601290667</v>
      </c>
      <c r="G54" s="15">
        <v>37.823859117728801</v>
      </c>
      <c r="H54" s="15">
        <v>37.698987224733202</v>
      </c>
      <c r="I54" s="15">
        <v>36.079222617904001</v>
      </c>
      <c r="J54" s="28">
        <v>38.312756199207101</v>
      </c>
      <c r="K54" s="15">
        <v>39.438608371529497</v>
      </c>
      <c r="L54" s="15">
        <v>36.2466416880089</v>
      </c>
      <c r="M54" s="28">
        <v>35.618591781025501</v>
      </c>
      <c r="N54" s="15">
        <v>37.1650219060556</v>
      </c>
      <c r="O54" s="15">
        <v>37.2429165769882</v>
      </c>
      <c r="P54" s="15">
        <v>35.8968881619775</v>
      </c>
      <c r="Q54" s="15">
        <v>31.813761148181602</v>
      </c>
      <c r="R54" s="28">
        <v>33.794469945772903</v>
      </c>
      <c r="S54" s="15">
        <v>30.565075635726</v>
      </c>
      <c r="T54" s="15">
        <v>32.829465680924997</v>
      </c>
      <c r="U54" s="15">
        <v>34.829900924440899</v>
      </c>
      <c r="V54" s="15">
        <v>33.7431277624733</v>
      </c>
      <c r="W54" s="15">
        <v>38.088822899083802</v>
      </c>
      <c r="X54" s="28">
        <v>33.953475163458002</v>
      </c>
      <c r="Y54" s="15">
        <v>33.744950778840803</v>
      </c>
      <c r="Z54" s="15">
        <v>32.5605110620834</v>
      </c>
      <c r="AA54" s="15">
        <v>32.168413510052297</v>
      </c>
      <c r="AB54" s="15">
        <v>34.561500071857402</v>
      </c>
      <c r="AC54" s="22">
        <v>35.411688524285601</v>
      </c>
      <c r="AD54" s="30"/>
    </row>
    <row r="55" spans="1:30" x14ac:dyDescent="0.35">
      <c r="A55" s="9" t="s">
        <v>261</v>
      </c>
      <c r="B55" s="22">
        <v>3.5689012074615301</v>
      </c>
      <c r="C55" s="15">
        <v>4.2359729653483704</v>
      </c>
      <c r="D55" s="15">
        <v>4.66268379826358</v>
      </c>
      <c r="E55" s="15">
        <v>4.7467768530453496</v>
      </c>
      <c r="F55" s="15">
        <v>4.6120875707127498</v>
      </c>
      <c r="G55" s="15">
        <v>4.4526735636949004</v>
      </c>
      <c r="H55" s="15">
        <v>4.0924166291542399</v>
      </c>
      <c r="I55" s="15">
        <v>3.2603482013778602</v>
      </c>
      <c r="J55" s="28">
        <v>3.89849220104474</v>
      </c>
      <c r="K55" s="15">
        <v>3.9800146437806898</v>
      </c>
      <c r="L55" s="15">
        <v>3.7488857908375999</v>
      </c>
      <c r="M55" s="28">
        <v>4.1522782843226098</v>
      </c>
      <c r="N55" s="15">
        <v>4.6508676554433501</v>
      </c>
      <c r="O55" s="15">
        <v>4.2957325271944304</v>
      </c>
      <c r="P55" s="15">
        <v>4.8541304252503501</v>
      </c>
      <c r="Q55" s="15">
        <v>2.39857359906601</v>
      </c>
      <c r="R55" s="28">
        <v>3.1140229433647102</v>
      </c>
      <c r="S55" s="15">
        <v>2.2264768926866099</v>
      </c>
      <c r="T55" s="15">
        <v>2.7901837808862799</v>
      </c>
      <c r="U55" s="15">
        <v>3.6659874996805302</v>
      </c>
      <c r="V55" s="15">
        <v>3.1886831589115698</v>
      </c>
      <c r="W55" s="15">
        <v>2.4132159892218099</v>
      </c>
      <c r="X55" s="28">
        <v>3.02952785162047</v>
      </c>
      <c r="Y55" s="15">
        <v>2.8569885511978002</v>
      </c>
      <c r="Z55" s="15">
        <v>2.9889637432786902</v>
      </c>
      <c r="AA55" s="15">
        <v>2.9689828860066698</v>
      </c>
      <c r="AB55" s="15">
        <v>4.0858178795185198</v>
      </c>
      <c r="AC55" s="22">
        <v>2.8000327820849198</v>
      </c>
      <c r="AD55" s="30"/>
    </row>
    <row r="56" spans="1:30" x14ac:dyDescent="0.35">
      <c r="A56" s="9" t="s">
        <v>262</v>
      </c>
      <c r="B56" s="22">
        <v>11.1633526049146</v>
      </c>
      <c r="C56" s="15">
        <v>11.2996543192044</v>
      </c>
      <c r="D56" s="15">
        <v>10.444425453796301</v>
      </c>
      <c r="E56" s="15">
        <v>11.1147262644691</v>
      </c>
      <c r="F56" s="15">
        <v>10.5540826502528</v>
      </c>
      <c r="G56" s="15">
        <v>11.9781559211609</v>
      </c>
      <c r="H56" s="15">
        <v>11.999677039115401</v>
      </c>
      <c r="I56" s="15">
        <v>11.076152968015201</v>
      </c>
      <c r="J56" s="28">
        <v>11.5470963397944</v>
      </c>
      <c r="K56" s="15">
        <v>12.0980629107088</v>
      </c>
      <c r="L56" s="15">
        <v>10.535986661866399</v>
      </c>
      <c r="M56" s="28">
        <v>11.5244078354708</v>
      </c>
      <c r="N56" s="15">
        <v>11.394801100801599</v>
      </c>
      <c r="O56" s="15">
        <v>11.1296669217618</v>
      </c>
      <c r="P56" s="15">
        <v>12.954107126983001</v>
      </c>
      <c r="Q56" s="15">
        <v>9.7620011488040603</v>
      </c>
      <c r="R56" s="28">
        <v>11.662837157917</v>
      </c>
      <c r="S56" s="15">
        <v>8.5498523619806104</v>
      </c>
      <c r="T56" s="15">
        <v>12.97264009563</v>
      </c>
      <c r="U56" s="15">
        <v>13.4192820846185</v>
      </c>
      <c r="V56" s="15">
        <v>10.411083382569499</v>
      </c>
      <c r="W56" s="15">
        <v>10.694893368008699</v>
      </c>
      <c r="X56" s="28">
        <v>10.1571807853487</v>
      </c>
      <c r="Y56" s="15">
        <v>9.0810731580349309</v>
      </c>
      <c r="Z56" s="15">
        <v>9.2313995490899803</v>
      </c>
      <c r="AA56" s="15">
        <v>8.3413553873964705</v>
      </c>
      <c r="AB56" s="15">
        <v>12.547004624691301</v>
      </c>
      <c r="AC56" s="22">
        <v>11.6047205319587</v>
      </c>
      <c r="AD56" s="30"/>
    </row>
    <row r="57" spans="1:30" x14ac:dyDescent="0.35">
      <c r="A57" s="9" t="s">
        <v>263</v>
      </c>
      <c r="B57" s="22">
        <v>8.3599539746611295</v>
      </c>
      <c r="C57" s="15">
        <v>9.7210426492545494</v>
      </c>
      <c r="D57" s="15">
        <v>9.3623245429420603</v>
      </c>
      <c r="E57" s="15">
        <v>9.5466825607694492</v>
      </c>
      <c r="F57" s="15">
        <v>8.8405070299230299</v>
      </c>
      <c r="G57" s="15">
        <v>8.9909861609502304</v>
      </c>
      <c r="H57" s="15">
        <v>10.584424580057201</v>
      </c>
      <c r="I57" s="15">
        <v>10.3226070925658</v>
      </c>
      <c r="J57" s="28">
        <v>8.85490803229475</v>
      </c>
      <c r="K57" s="15">
        <v>9.2603391497901004</v>
      </c>
      <c r="L57" s="15">
        <v>8.1108786332836207</v>
      </c>
      <c r="M57" s="28">
        <v>8.0858186791219904</v>
      </c>
      <c r="N57" s="15">
        <v>8.8800884989205695</v>
      </c>
      <c r="O57" s="15">
        <v>8.0113073633704293</v>
      </c>
      <c r="P57" s="15">
        <v>8.4541103188961504</v>
      </c>
      <c r="Q57" s="15">
        <v>6.9288921819144997</v>
      </c>
      <c r="R57" s="28">
        <v>7.8529741602860499</v>
      </c>
      <c r="S57" s="15">
        <v>6.9522707329799696</v>
      </c>
      <c r="T57" s="15">
        <v>7.0637599464530902</v>
      </c>
      <c r="U57" s="15">
        <v>8.4045673345889504</v>
      </c>
      <c r="V57" s="15">
        <v>7.9949819902965196</v>
      </c>
      <c r="W57" s="15">
        <v>8.0597976328885199</v>
      </c>
      <c r="X57" s="28">
        <v>8.0751054387702705</v>
      </c>
      <c r="Y57" s="15">
        <v>7.5567269630480398</v>
      </c>
      <c r="Z57" s="15">
        <v>8.0478404483585102</v>
      </c>
      <c r="AA57" s="15">
        <v>6.7951345204687597</v>
      </c>
      <c r="AB57" s="15">
        <v>10.8874855423337</v>
      </c>
      <c r="AC57" s="22">
        <v>8.1350698867136497</v>
      </c>
      <c r="AD57" s="30"/>
    </row>
    <row r="58" spans="1:30" x14ac:dyDescent="0.35">
      <c r="A58" s="9" t="s">
        <v>264</v>
      </c>
      <c r="B58" s="22">
        <v>21.319007625702099</v>
      </c>
      <c r="C58" s="15">
        <v>22.510026038718799</v>
      </c>
      <c r="D58" s="15">
        <v>23.297746325172302</v>
      </c>
      <c r="E58" s="15">
        <v>24.971832447514</v>
      </c>
      <c r="F58" s="15">
        <v>20.779648658203602</v>
      </c>
      <c r="G58" s="15">
        <v>23.325221116205501</v>
      </c>
      <c r="H58" s="15">
        <v>23.125159814791498</v>
      </c>
      <c r="I58" s="15">
        <v>19.8556153277748</v>
      </c>
      <c r="J58" s="28">
        <v>22.0776052441303</v>
      </c>
      <c r="K58" s="15">
        <v>20.903008549952698</v>
      </c>
      <c r="L58" s="15">
        <v>24.2331735632281</v>
      </c>
      <c r="M58" s="28">
        <v>21.6085134141785</v>
      </c>
      <c r="N58" s="15">
        <v>21.730457410230201</v>
      </c>
      <c r="O58" s="15">
        <v>24.254273928226201</v>
      </c>
      <c r="P58" s="15">
        <v>20.2532114317017</v>
      </c>
      <c r="Q58" s="15">
        <v>20.3509762815446</v>
      </c>
      <c r="R58" s="28">
        <v>21.2565255414004</v>
      </c>
      <c r="S58" s="15">
        <v>22.013680520465702</v>
      </c>
      <c r="T58" s="15">
        <v>20.271977900666698</v>
      </c>
      <c r="U58" s="15">
        <v>20.536785289659399</v>
      </c>
      <c r="V58" s="15">
        <v>22.106748536560598</v>
      </c>
      <c r="W58" s="15">
        <v>22.6164502728979</v>
      </c>
      <c r="X58" s="28">
        <v>20.5208252994099</v>
      </c>
      <c r="Y58" s="15">
        <v>18.876953859758999</v>
      </c>
      <c r="Z58" s="15">
        <v>19.9332414792609</v>
      </c>
      <c r="AA58" s="15">
        <v>20.221046453900399</v>
      </c>
      <c r="AB58" s="15">
        <v>23.7021648411333</v>
      </c>
      <c r="AC58" s="22">
        <v>21.2375998447868</v>
      </c>
      <c r="AD58" s="30"/>
    </row>
    <row r="59" spans="1:30" x14ac:dyDescent="0.35">
      <c r="A59" s="9" t="s">
        <v>265</v>
      </c>
      <c r="B59" s="22">
        <v>0.91962243689408996</v>
      </c>
      <c r="C59" s="15">
        <v>0.93278246658066899</v>
      </c>
      <c r="D59" s="15">
        <v>2.86257959058107</v>
      </c>
      <c r="E59" s="18" t="s">
        <v>73</v>
      </c>
      <c r="F59" s="15">
        <v>1.16669215438938</v>
      </c>
      <c r="G59" s="15">
        <v>0.81036166448788205</v>
      </c>
      <c r="H59" s="15">
        <v>0.68748824477778103</v>
      </c>
      <c r="I59" s="15">
        <v>0.51710721924436498</v>
      </c>
      <c r="J59" s="28">
        <v>1.17565314118332</v>
      </c>
      <c r="K59" s="15">
        <v>1.00372190168064</v>
      </c>
      <c r="L59" s="15">
        <v>1.4911738086364901</v>
      </c>
      <c r="M59" s="28">
        <v>0.79352090864034797</v>
      </c>
      <c r="N59" s="15">
        <v>1.4953876244736599</v>
      </c>
      <c r="O59" s="15">
        <v>0.61569177130014996</v>
      </c>
      <c r="P59" s="15">
        <v>0.71869643695372598</v>
      </c>
      <c r="Q59" s="18" t="s">
        <v>73</v>
      </c>
      <c r="R59" s="28">
        <v>0.99966622312212206</v>
      </c>
      <c r="S59" s="18" t="s">
        <v>73</v>
      </c>
      <c r="T59" s="18" t="s">
        <v>73</v>
      </c>
      <c r="U59" s="15">
        <v>1.4486573742109199</v>
      </c>
      <c r="V59" s="15">
        <v>0.87609916083227601</v>
      </c>
      <c r="W59" s="15">
        <v>1.3741889188979</v>
      </c>
      <c r="X59" s="28">
        <v>0.60562769922147697</v>
      </c>
      <c r="Y59" s="15">
        <v>0.50633817004467896</v>
      </c>
      <c r="Z59" s="18" t="s">
        <v>73</v>
      </c>
      <c r="AA59" s="15">
        <v>0.78717028312836801</v>
      </c>
      <c r="AB59" s="15">
        <v>0.94519824935004204</v>
      </c>
      <c r="AC59" s="22">
        <v>0.47006800835384999</v>
      </c>
      <c r="AD59" s="30"/>
    </row>
    <row r="60" spans="1:30" x14ac:dyDescent="0.35">
      <c r="A60" s="9" t="s">
        <v>266</v>
      </c>
      <c r="B60" s="22">
        <v>0.72473827454916795</v>
      </c>
      <c r="C60" s="15">
        <v>0.71159585650802404</v>
      </c>
      <c r="D60" s="15">
        <v>1.04018726266107</v>
      </c>
      <c r="E60" s="15">
        <v>0.79208522523334701</v>
      </c>
      <c r="F60" s="18" t="s">
        <v>73</v>
      </c>
      <c r="G60" s="18" t="s">
        <v>73</v>
      </c>
      <c r="H60" s="15">
        <v>0.64239995354068402</v>
      </c>
      <c r="I60" s="15">
        <v>0.74046223124216104</v>
      </c>
      <c r="J60" s="28">
        <v>0.72627502522015897</v>
      </c>
      <c r="K60" s="15">
        <v>0.81458680847817999</v>
      </c>
      <c r="L60" s="18" t="s">
        <v>73</v>
      </c>
      <c r="M60" s="28">
        <v>0.70640973163565601</v>
      </c>
      <c r="N60" s="15">
        <v>0.75830054898875499</v>
      </c>
      <c r="O60" s="15">
        <v>0.72008532363956002</v>
      </c>
      <c r="P60" s="15">
        <v>0.75785759304271905</v>
      </c>
      <c r="Q60" s="18" t="s">
        <v>73</v>
      </c>
      <c r="R60" s="28">
        <v>0.70345146784332802</v>
      </c>
      <c r="S60" s="18" t="s">
        <v>73</v>
      </c>
      <c r="T60" s="18" t="s">
        <v>73</v>
      </c>
      <c r="U60" s="15">
        <v>0.89067005954979805</v>
      </c>
      <c r="V60" s="15">
        <v>0.75410288222945299</v>
      </c>
      <c r="W60" s="18" t="s">
        <v>73</v>
      </c>
      <c r="X60" s="28">
        <v>0.60574350913655295</v>
      </c>
      <c r="Y60" s="15">
        <v>0.59799330984897403</v>
      </c>
      <c r="Z60" s="15">
        <v>0.98829375807813902</v>
      </c>
      <c r="AA60" s="15">
        <v>0.69262423624078895</v>
      </c>
      <c r="AB60" s="18" t="s">
        <v>73</v>
      </c>
      <c r="AC60" s="22">
        <v>0.47778208549716</v>
      </c>
      <c r="AD60" s="30"/>
    </row>
    <row r="61" spans="1:30" x14ac:dyDescent="0.35">
      <c r="A61" s="9" t="s">
        <v>267</v>
      </c>
      <c r="B61" s="22">
        <v>0.86956875352714702</v>
      </c>
      <c r="C61" s="15">
        <v>0.92129249818452197</v>
      </c>
      <c r="D61" s="15">
        <v>1.11584963276675</v>
      </c>
      <c r="E61" s="15">
        <v>0.86208438252446495</v>
      </c>
      <c r="F61" s="18" t="s">
        <v>73</v>
      </c>
      <c r="G61" s="15">
        <v>0.73203263114537098</v>
      </c>
      <c r="H61" s="15">
        <v>1.0023606463291499</v>
      </c>
      <c r="I61" s="15">
        <v>0.89428367923320795</v>
      </c>
      <c r="J61" s="28">
        <v>0.82284928883017605</v>
      </c>
      <c r="K61" s="15">
        <v>0.91579723295107296</v>
      </c>
      <c r="L61" s="18" t="s">
        <v>73</v>
      </c>
      <c r="M61" s="28">
        <v>0.84480060345720098</v>
      </c>
      <c r="N61" s="15">
        <v>1.10985039646711</v>
      </c>
      <c r="O61" s="15">
        <v>0.74097527392100204</v>
      </c>
      <c r="P61" s="15">
        <v>0.85831397714162705</v>
      </c>
      <c r="Q61" s="15">
        <v>0.742330515795528</v>
      </c>
      <c r="R61" s="28">
        <v>0.86366453014332201</v>
      </c>
      <c r="S61" s="18" t="s">
        <v>73</v>
      </c>
      <c r="T61" s="15">
        <v>0.76551322245407305</v>
      </c>
      <c r="U61" s="15">
        <v>1.01710680451504</v>
      </c>
      <c r="V61" s="15">
        <v>0.92645424786948405</v>
      </c>
      <c r="W61" s="18" t="s">
        <v>73</v>
      </c>
      <c r="X61" s="28">
        <v>0.79742626226733004</v>
      </c>
      <c r="Y61" s="15">
        <v>0.61679431668884699</v>
      </c>
      <c r="Z61" s="18" t="s">
        <v>73</v>
      </c>
      <c r="AA61" s="15">
        <v>1.0697681735304101</v>
      </c>
      <c r="AB61" s="15">
        <v>1.15340264574743</v>
      </c>
      <c r="AC61" s="22">
        <v>0.794971672195532</v>
      </c>
      <c r="AD61" s="30"/>
    </row>
    <row r="62" spans="1:30" x14ac:dyDescent="0.35">
      <c r="A62" s="9" t="s">
        <v>268</v>
      </c>
      <c r="B62" s="22">
        <v>2.1777165099011602</v>
      </c>
      <c r="C62" s="15">
        <v>2.64660954247499</v>
      </c>
      <c r="D62" s="15">
        <v>3.8467959642391798</v>
      </c>
      <c r="E62" s="15">
        <v>3.0278876253883098</v>
      </c>
      <c r="F62" s="15">
        <v>2.77490594150439</v>
      </c>
      <c r="G62" s="15">
        <v>2.5048517655626199</v>
      </c>
      <c r="H62" s="15">
        <v>2.5165235338740302</v>
      </c>
      <c r="I62" s="15">
        <v>1.87828233091508</v>
      </c>
      <c r="J62" s="28">
        <v>1.9937731018920399</v>
      </c>
      <c r="K62" s="15">
        <v>2.0271575603232099</v>
      </c>
      <c r="L62" s="15">
        <v>1.9325074084832501</v>
      </c>
      <c r="M62" s="28">
        <v>2.1938126156864</v>
      </c>
      <c r="N62" s="15">
        <v>2.69863642049271</v>
      </c>
      <c r="O62" s="15">
        <v>1.91998294328131</v>
      </c>
      <c r="P62" s="15">
        <v>2.3950988681138701</v>
      </c>
      <c r="Q62" s="15">
        <v>1.8050039627382299</v>
      </c>
      <c r="R62" s="28">
        <v>1.9306212361931101</v>
      </c>
      <c r="S62" s="15">
        <v>1.4536022515286</v>
      </c>
      <c r="T62" s="15">
        <v>1.88606465347149</v>
      </c>
      <c r="U62" s="15">
        <v>2.0285575727296301</v>
      </c>
      <c r="V62" s="15">
        <v>2.0557251723849799</v>
      </c>
      <c r="W62" s="15">
        <v>2.0906131783713602</v>
      </c>
      <c r="X62" s="28">
        <v>2.10330029278935</v>
      </c>
      <c r="Y62" s="15">
        <v>1.65305870243516</v>
      </c>
      <c r="Z62" s="15">
        <v>1.8444643517147801</v>
      </c>
      <c r="AA62" s="15">
        <v>2.2546548215473901</v>
      </c>
      <c r="AB62" s="15">
        <v>2.9096204808794601</v>
      </c>
      <c r="AC62" s="22">
        <v>2.2290861118949499</v>
      </c>
      <c r="AD62" s="30"/>
    </row>
    <row r="63" spans="1:30" x14ac:dyDescent="0.35">
      <c r="A63" s="9" t="s">
        <v>269</v>
      </c>
      <c r="B63" s="22">
        <v>8.8355592958438702</v>
      </c>
      <c r="C63" s="15">
        <v>10.421673853781</v>
      </c>
      <c r="D63" s="15">
        <v>11.7915692414135</v>
      </c>
      <c r="E63" s="15">
        <v>10.158777861372901</v>
      </c>
      <c r="F63" s="15">
        <v>10.3146306284786</v>
      </c>
      <c r="G63" s="15">
        <v>10.339825239492599</v>
      </c>
      <c r="H63" s="15">
        <v>10.330736014960999</v>
      </c>
      <c r="I63" s="15">
        <v>10.2350227809589</v>
      </c>
      <c r="J63" s="28">
        <v>9.37096473576824</v>
      </c>
      <c r="K63" s="15">
        <v>9.6661023852849794</v>
      </c>
      <c r="L63" s="15">
        <v>8.8293410701944701</v>
      </c>
      <c r="M63" s="28">
        <v>8.1052818555327306</v>
      </c>
      <c r="N63" s="15">
        <v>9.9969140293072005</v>
      </c>
      <c r="O63" s="15">
        <v>8.3692867505214608</v>
      </c>
      <c r="P63" s="15">
        <v>7.8205851042518404</v>
      </c>
      <c r="Q63" s="15">
        <v>6.7115187728847898</v>
      </c>
      <c r="R63" s="28">
        <v>8.5670490153078607</v>
      </c>
      <c r="S63" s="15">
        <v>7.0991211147714903</v>
      </c>
      <c r="T63" s="15">
        <v>8.3351838635173596</v>
      </c>
      <c r="U63" s="15">
        <v>9.4931505527943596</v>
      </c>
      <c r="V63" s="15">
        <v>8.4646722035807898</v>
      </c>
      <c r="W63" s="15">
        <v>7.5367391564501904</v>
      </c>
      <c r="X63" s="28">
        <v>8.57632186045495</v>
      </c>
      <c r="Y63" s="15">
        <v>7.8151776567300502</v>
      </c>
      <c r="Z63" s="15">
        <v>8.4944736328075106</v>
      </c>
      <c r="AA63" s="15">
        <v>7.8893343299454299</v>
      </c>
      <c r="AB63" s="15">
        <v>9.1340594288052905</v>
      </c>
      <c r="AC63" s="22">
        <v>9.5517722973340806</v>
      </c>
      <c r="AD63" s="30"/>
    </row>
    <row r="64" spans="1:30" x14ac:dyDescent="0.35">
      <c r="A64" s="11" t="s">
        <v>270</v>
      </c>
      <c r="B64" s="23">
        <v>6.3421657944426597</v>
      </c>
      <c r="C64" s="16">
        <v>7.1677095169107998</v>
      </c>
      <c r="D64" s="16">
        <v>6.8733184427851102</v>
      </c>
      <c r="E64" s="16">
        <v>6.86970066846016</v>
      </c>
      <c r="F64" s="16">
        <v>7.0375298415737904</v>
      </c>
      <c r="G64" s="16">
        <v>8.0195696572734008</v>
      </c>
      <c r="H64" s="16">
        <v>7.2089964912285298</v>
      </c>
      <c r="I64" s="16">
        <v>6.92628741966515</v>
      </c>
      <c r="J64" s="29">
        <v>7.0813192776061999</v>
      </c>
      <c r="K64" s="16">
        <v>7.5213543896848201</v>
      </c>
      <c r="L64" s="16">
        <v>6.2737861459456896</v>
      </c>
      <c r="M64" s="29">
        <v>5.76723808286257</v>
      </c>
      <c r="N64" s="16">
        <v>7.3686893707583199</v>
      </c>
      <c r="O64" s="16">
        <v>5.8492285759909297</v>
      </c>
      <c r="P64" s="16">
        <v>5.8801325727898499</v>
      </c>
      <c r="Q64" s="16">
        <v>4.1815863283049497</v>
      </c>
      <c r="R64" s="29">
        <v>6.1598752770168197</v>
      </c>
      <c r="S64" s="16">
        <v>4.6537260549862296</v>
      </c>
      <c r="T64" s="16">
        <v>6.8547064118275598</v>
      </c>
      <c r="U64" s="16">
        <v>6.4493390746502204</v>
      </c>
      <c r="V64" s="16">
        <v>6.3406680337556098</v>
      </c>
      <c r="W64" s="16">
        <v>5.6200189850669799</v>
      </c>
      <c r="X64" s="29">
        <v>6.4143515583167199</v>
      </c>
      <c r="Y64" s="16">
        <v>5.44679937428835</v>
      </c>
      <c r="Z64" s="16">
        <v>5.68756700990357</v>
      </c>
      <c r="AA64" s="16">
        <v>6.3472035268342397</v>
      </c>
      <c r="AB64" s="16">
        <v>8.1916703350255897</v>
      </c>
      <c r="AC64" s="23">
        <v>6.9484668360842603</v>
      </c>
      <c r="AD64" s="30"/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8"/>
  <sheetViews>
    <sheetView zoomScale="70" workbookViewId="0"/>
  </sheetViews>
  <sheetFormatPr defaultColWidth="10.84375" defaultRowHeight="15.5" x14ac:dyDescent="0.35"/>
  <cols>
    <col min="1" max="1" width="50.69140625" customWidth="1"/>
    <col min="2" max="2" width="15.84375" customWidth="1"/>
  </cols>
  <sheetData>
    <row r="1" spans="1:2" ht="40" customHeight="1" x14ac:dyDescent="0.35">
      <c r="A1" s="10" t="s">
        <v>281</v>
      </c>
      <c r="B1" s="12"/>
    </row>
    <row r="2" spans="1:2" x14ac:dyDescent="0.35">
      <c r="A2" s="7" t="s">
        <v>52</v>
      </c>
      <c r="B2" s="8" t="s">
        <v>68</v>
      </c>
    </row>
    <row r="3" spans="1:2" x14ac:dyDescent="0.35">
      <c r="A3" s="9" t="s">
        <v>209</v>
      </c>
      <c r="B3" s="22">
        <v>27.056929946654002</v>
      </c>
    </row>
    <row r="4" spans="1:2" x14ac:dyDescent="0.35">
      <c r="A4" s="9" t="s">
        <v>210</v>
      </c>
      <c r="B4" s="22">
        <v>25.386993657984199</v>
      </c>
    </row>
    <row r="5" spans="1:2" x14ac:dyDescent="0.35">
      <c r="A5" s="9" t="s">
        <v>211</v>
      </c>
      <c r="B5" s="22">
        <v>29.349808047507999</v>
      </c>
    </row>
    <row r="6" spans="1:2" x14ac:dyDescent="0.35">
      <c r="A6" s="9" t="s">
        <v>212</v>
      </c>
      <c r="B6" s="22">
        <v>51.889680881634099</v>
      </c>
    </row>
    <row r="7" spans="1:2" x14ac:dyDescent="0.35">
      <c r="A7" s="9" t="s">
        <v>213</v>
      </c>
      <c r="B7" s="22">
        <v>27.59821250884</v>
      </c>
    </row>
    <row r="8" spans="1:2" x14ac:dyDescent="0.35">
      <c r="A8" s="9" t="s">
        <v>214</v>
      </c>
      <c r="B8" s="22">
        <v>6.7444458998973102</v>
      </c>
    </row>
    <row r="9" spans="1:2" x14ac:dyDescent="0.35">
      <c r="A9" s="9" t="s">
        <v>215</v>
      </c>
      <c r="B9" s="22">
        <v>19.715618735041001</v>
      </c>
    </row>
    <row r="10" spans="1:2" x14ac:dyDescent="0.35">
      <c r="A10" s="9" t="s">
        <v>216</v>
      </c>
      <c r="B10" s="22">
        <v>25.656217669345899</v>
      </c>
    </row>
    <row r="11" spans="1:2" x14ac:dyDescent="0.35">
      <c r="A11" s="9" t="s">
        <v>217</v>
      </c>
      <c r="B11" s="22">
        <v>21.3966841857426</v>
      </c>
    </row>
    <row r="12" spans="1:2" x14ac:dyDescent="0.35">
      <c r="A12" s="9" t="s">
        <v>218</v>
      </c>
      <c r="B12" s="22">
        <v>11.745171955928701</v>
      </c>
    </row>
    <row r="13" spans="1:2" x14ac:dyDescent="0.35">
      <c r="A13" s="9" t="s">
        <v>219</v>
      </c>
      <c r="B13" s="22">
        <v>8.3928775978513599</v>
      </c>
    </row>
    <row r="14" spans="1:2" x14ac:dyDescent="0.35">
      <c r="A14" s="9" t="s">
        <v>220</v>
      </c>
      <c r="B14" s="22">
        <v>32.209450681087802</v>
      </c>
    </row>
    <row r="15" spans="1:2" x14ac:dyDescent="0.35">
      <c r="A15" s="9" t="s">
        <v>221</v>
      </c>
      <c r="B15" s="22">
        <v>33.060833578443699</v>
      </c>
    </row>
    <row r="16" spans="1:2" x14ac:dyDescent="0.35">
      <c r="A16" s="9" t="s">
        <v>222</v>
      </c>
      <c r="B16" s="22">
        <v>4.7875002756359901</v>
      </c>
    </row>
    <row r="17" spans="1:2" x14ac:dyDescent="0.35">
      <c r="A17" s="9" t="s">
        <v>223</v>
      </c>
      <c r="B17" s="22">
        <v>54.213227440376599</v>
      </c>
    </row>
    <row r="18" spans="1:2" x14ac:dyDescent="0.35">
      <c r="A18" s="9" t="s">
        <v>224</v>
      </c>
      <c r="B18" s="22">
        <v>39.632204658143799</v>
      </c>
    </row>
    <row r="19" spans="1:2" x14ac:dyDescent="0.35">
      <c r="A19" s="9" t="s">
        <v>225</v>
      </c>
      <c r="B19" s="22">
        <v>42.981667165700003</v>
      </c>
    </row>
    <row r="20" spans="1:2" x14ac:dyDescent="0.35">
      <c r="A20" s="9" t="s">
        <v>226</v>
      </c>
      <c r="B20" s="22">
        <v>7.3888267727183798</v>
      </c>
    </row>
    <row r="21" spans="1:2" x14ac:dyDescent="0.35">
      <c r="A21" s="9" t="s">
        <v>227</v>
      </c>
      <c r="B21" s="22">
        <v>13.4744345354519</v>
      </c>
    </row>
    <row r="22" spans="1:2" x14ac:dyDescent="0.35">
      <c r="A22" s="9" t="s">
        <v>228</v>
      </c>
      <c r="B22" s="22">
        <v>19.7644210140705</v>
      </c>
    </row>
    <row r="23" spans="1:2" x14ac:dyDescent="0.35">
      <c r="A23" s="9" t="s">
        <v>229</v>
      </c>
      <c r="B23" s="22">
        <v>26.7756628234727</v>
      </c>
    </row>
    <row r="24" spans="1:2" x14ac:dyDescent="0.35">
      <c r="A24" s="9" t="s">
        <v>230</v>
      </c>
      <c r="B24" s="22">
        <v>62.5117223910432</v>
      </c>
    </row>
    <row r="25" spans="1:2" x14ac:dyDescent="0.35">
      <c r="A25" s="9" t="s">
        <v>231</v>
      </c>
      <c r="B25" s="22">
        <v>5.3777523036504196</v>
      </c>
    </row>
    <row r="26" spans="1:2" x14ac:dyDescent="0.35">
      <c r="A26" s="9" t="s">
        <v>232</v>
      </c>
      <c r="B26" s="22">
        <v>33.3312295847469</v>
      </c>
    </row>
    <row r="27" spans="1:2" x14ac:dyDescent="0.35">
      <c r="A27" s="9" t="s">
        <v>233</v>
      </c>
      <c r="B27" s="22">
        <v>19.374697958865401</v>
      </c>
    </row>
    <row r="28" spans="1:2" x14ac:dyDescent="0.35">
      <c r="A28" s="9" t="s">
        <v>234</v>
      </c>
      <c r="B28" s="22">
        <v>20.0745806758618</v>
      </c>
    </row>
    <row r="29" spans="1:2" x14ac:dyDescent="0.35">
      <c r="A29" s="9" t="s">
        <v>235</v>
      </c>
      <c r="B29" s="22">
        <v>6.1048188436039101</v>
      </c>
    </row>
    <row r="30" spans="1:2" x14ac:dyDescent="0.35">
      <c r="A30" s="9" t="s">
        <v>236</v>
      </c>
      <c r="B30" s="22">
        <v>9.1090445037246894</v>
      </c>
    </row>
    <row r="31" spans="1:2" x14ac:dyDescent="0.35">
      <c r="A31" s="9" t="s">
        <v>237</v>
      </c>
      <c r="B31" s="22">
        <v>17.690985170874502</v>
      </c>
    </row>
    <row r="32" spans="1:2" x14ac:dyDescent="0.35">
      <c r="A32" s="9" t="s">
        <v>238</v>
      </c>
      <c r="B32" s="22">
        <v>3.4749720715682701</v>
      </c>
    </row>
    <row r="33" spans="1:2" x14ac:dyDescent="0.35">
      <c r="A33" s="9" t="s">
        <v>239</v>
      </c>
      <c r="B33" s="22">
        <v>12.825020267555701</v>
      </c>
    </row>
    <row r="34" spans="1:2" x14ac:dyDescent="0.35">
      <c r="A34" s="9" t="s">
        <v>240</v>
      </c>
      <c r="B34" s="22">
        <v>23.5948311321559</v>
      </c>
    </row>
    <row r="35" spans="1:2" x14ac:dyDescent="0.35">
      <c r="A35" s="9" t="s">
        <v>241</v>
      </c>
      <c r="B35" s="22">
        <v>25.032570596332601</v>
      </c>
    </row>
    <row r="36" spans="1:2" x14ac:dyDescent="0.35">
      <c r="A36" s="9" t="s">
        <v>242</v>
      </c>
      <c r="B36" s="22">
        <v>24.217451207645802</v>
      </c>
    </row>
    <row r="37" spans="1:2" x14ac:dyDescent="0.35">
      <c r="A37" s="9" t="s">
        <v>243</v>
      </c>
      <c r="B37" s="22">
        <v>18.481740793325901</v>
      </c>
    </row>
    <row r="38" spans="1:2" x14ac:dyDescent="0.35">
      <c r="A38" s="9" t="s">
        <v>244</v>
      </c>
      <c r="B38" s="22">
        <v>29.055897654110399</v>
      </c>
    </row>
    <row r="39" spans="1:2" x14ac:dyDescent="0.35">
      <c r="A39" s="9" t="s">
        <v>245</v>
      </c>
      <c r="B39" s="22">
        <v>41.916771746155597</v>
      </c>
    </row>
    <row r="40" spans="1:2" x14ac:dyDescent="0.35">
      <c r="A40" s="9" t="s">
        <v>246</v>
      </c>
      <c r="B40" s="22">
        <v>14.9935402615973</v>
      </c>
    </row>
    <row r="41" spans="1:2" x14ac:dyDescent="0.35">
      <c r="A41" s="9" t="s">
        <v>247</v>
      </c>
      <c r="B41" s="22">
        <v>33.705052277973301</v>
      </c>
    </row>
    <row r="42" spans="1:2" x14ac:dyDescent="0.35">
      <c r="A42" s="9" t="s">
        <v>248</v>
      </c>
      <c r="B42" s="22">
        <v>10.5843200223712</v>
      </c>
    </row>
    <row r="43" spans="1:2" x14ac:dyDescent="0.35">
      <c r="A43" s="9" t="s">
        <v>249</v>
      </c>
      <c r="B43" s="22">
        <v>37.692583985749501</v>
      </c>
    </row>
    <row r="44" spans="1:2" x14ac:dyDescent="0.35">
      <c r="A44" s="9" t="s">
        <v>250</v>
      </c>
      <c r="B44" s="22">
        <v>66.899228739536298</v>
      </c>
    </row>
    <row r="45" spans="1:2" x14ac:dyDescent="0.35">
      <c r="A45" s="9" t="s">
        <v>251</v>
      </c>
      <c r="B45" s="22">
        <v>9.2914925888997892</v>
      </c>
    </row>
    <row r="46" spans="1:2" x14ac:dyDescent="0.35">
      <c r="A46" s="9" t="s">
        <v>252</v>
      </c>
      <c r="B46" s="22">
        <v>23.488050283756699</v>
      </c>
    </row>
    <row r="47" spans="1:2" x14ac:dyDescent="0.35">
      <c r="A47" s="9" t="s">
        <v>253</v>
      </c>
      <c r="B47" s="22">
        <v>10.284838580417301</v>
      </c>
    </row>
    <row r="48" spans="1:2" x14ac:dyDescent="0.35">
      <c r="A48" s="9" t="s">
        <v>254</v>
      </c>
      <c r="B48" s="22">
        <v>11.943728709607001</v>
      </c>
    </row>
    <row r="49" spans="1:2" x14ac:dyDescent="0.35">
      <c r="A49" s="9" t="s">
        <v>255</v>
      </c>
      <c r="B49" s="22">
        <v>14.8823283996048</v>
      </c>
    </row>
    <row r="50" spans="1:2" x14ac:dyDescent="0.35">
      <c r="A50" s="9" t="s">
        <v>256</v>
      </c>
      <c r="B50" s="22">
        <v>61.950155751479997</v>
      </c>
    </row>
    <row r="51" spans="1:2" x14ac:dyDescent="0.35">
      <c r="A51" s="9" t="s">
        <v>257</v>
      </c>
      <c r="B51" s="22">
        <v>37.1566301700135</v>
      </c>
    </row>
    <row r="52" spans="1:2" x14ac:dyDescent="0.35">
      <c r="A52" s="9" t="s">
        <v>258</v>
      </c>
      <c r="B52" s="22">
        <v>19.362555273227901</v>
      </c>
    </row>
    <row r="53" spans="1:2" x14ac:dyDescent="0.35">
      <c r="A53" s="9" t="s">
        <v>259</v>
      </c>
      <c r="B53" s="22">
        <v>34.885010281914397</v>
      </c>
    </row>
    <row r="54" spans="1:2" x14ac:dyDescent="0.35">
      <c r="A54" s="9" t="s">
        <v>260</v>
      </c>
      <c r="B54" s="22">
        <v>42.7523964115707</v>
      </c>
    </row>
    <row r="55" spans="1:2" x14ac:dyDescent="0.35">
      <c r="A55" s="9" t="s">
        <v>261</v>
      </c>
      <c r="B55" s="22">
        <v>7.8051678914053202</v>
      </c>
    </row>
    <row r="56" spans="1:2" x14ac:dyDescent="0.35">
      <c r="A56" s="9" t="s">
        <v>262</v>
      </c>
      <c r="B56" s="22">
        <v>16.4798607539228</v>
      </c>
    </row>
    <row r="57" spans="1:2" x14ac:dyDescent="0.35">
      <c r="A57" s="9" t="s">
        <v>263</v>
      </c>
      <c r="B57" s="22">
        <v>14.0910725341723</v>
      </c>
    </row>
    <row r="58" spans="1:2" x14ac:dyDescent="0.35">
      <c r="A58" s="9" t="s">
        <v>264</v>
      </c>
      <c r="B58" s="22">
        <v>30.835416077812599</v>
      </c>
    </row>
    <row r="59" spans="1:2" x14ac:dyDescent="0.35">
      <c r="A59" s="9" t="s">
        <v>265</v>
      </c>
      <c r="B59" s="22">
        <v>5.5459997402744703</v>
      </c>
    </row>
    <row r="60" spans="1:2" x14ac:dyDescent="0.35">
      <c r="A60" s="9" t="s">
        <v>266</v>
      </c>
      <c r="B60" s="22">
        <v>4.7141682936723104</v>
      </c>
    </row>
    <row r="61" spans="1:2" x14ac:dyDescent="0.35">
      <c r="A61" s="9" t="s">
        <v>267</v>
      </c>
      <c r="B61" s="22">
        <v>5.1664520608661801</v>
      </c>
    </row>
    <row r="62" spans="1:2" x14ac:dyDescent="0.35">
      <c r="A62" s="9" t="s">
        <v>268</v>
      </c>
      <c r="B62" s="22">
        <v>6.3390205181594101</v>
      </c>
    </row>
    <row r="63" spans="1:2" x14ac:dyDescent="0.35">
      <c r="A63" s="9" t="s">
        <v>269</v>
      </c>
      <c r="B63" s="22">
        <v>16.066222937156201</v>
      </c>
    </row>
    <row r="64" spans="1:2" x14ac:dyDescent="0.35">
      <c r="A64" s="11" t="s">
        <v>270</v>
      </c>
      <c r="B64" s="23">
        <v>12.9239069677567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20"/>
  <sheetViews>
    <sheetView zoomScale="70" workbookViewId="0"/>
  </sheetViews>
  <sheetFormatPr defaultColWidth="10.84375" defaultRowHeight="15.5" x14ac:dyDescent="0.35"/>
  <cols>
    <col min="1" max="1" width="50.69140625" customWidth="1"/>
    <col min="2" max="2" width="15.84375" customWidth="1"/>
  </cols>
  <sheetData>
    <row r="1" spans="1:2" ht="40" customHeight="1" x14ac:dyDescent="0.35">
      <c r="A1" s="10" t="s">
        <v>282</v>
      </c>
      <c r="B1" s="12"/>
    </row>
    <row r="2" spans="1:2" x14ac:dyDescent="0.35">
      <c r="A2" s="7" t="s">
        <v>52</v>
      </c>
      <c r="B2" s="8" t="s">
        <v>68</v>
      </c>
    </row>
    <row r="3" spans="1:2" ht="31" x14ac:dyDescent="0.35">
      <c r="A3" s="32" t="s">
        <v>283</v>
      </c>
      <c r="B3" s="22"/>
    </row>
    <row r="4" spans="1:2" x14ac:dyDescent="0.35">
      <c r="A4" s="9" t="s">
        <v>284</v>
      </c>
      <c r="B4" s="22">
        <v>3.0726654835390099</v>
      </c>
    </row>
    <row r="5" spans="1:2" x14ac:dyDescent="0.35">
      <c r="A5" s="9" t="s">
        <v>285</v>
      </c>
      <c r="B5" s="22">
        <v>2.3520398036315102</v>
      </c>
    </row>
    <row r="6" spans="1:2" x14ac:dyDescent="0.35">
      <c r="A6" s="9" t="s">
        <v>286</v>
      </c>
      <c r="B6" s="22">
        <v>2.0830717940939598</v>
      </c>
    </row>
    <row r="7" spans="1:2" x14ac:dyDescent="0.35">
      <c r="A7" s="9" t="s">
        <v>287</v>
      </c>
      <c r="B7" s="22">
        <v>4.9875520588788103</v>
      </c>
    </row>
    <row r="8" spans="1:2" x14ac:dyDescent="0.35">
      <c r="A8" s="9" t="s">
        <v>288</v>
      </c>
      <c r="B8" s="22">
        <v>51.168416618501702</v>
      </c>
    </row>
    <row r="9" spans="1:2" x14ac:dyDescent="0.35">
      <c r="A9" s="9" t="s">
        <v>289</v>
      </c>
      <c r="B9" s="22">
        <v>10.500622089095501</v>
      </c>
    </row>
    <row r="10" spans="1:2" x14ac:dyDescent="0.35">
      <c r="A10" s="9" t="s">
        <v>290</v>
      </c>
      <c r="B10" s="22">
        <v>5.2321415135837501</v>
      </c>
    </row>
    <row r="11" spans="1:2" x14ac:dyDescent="0.35">
      <c r="A11" s="9" t="s">
        <v>291</v>
      </c>
      <c r="B11" s="22">
        <v>2.9095558413358802</v>
      </c>
    </row>
    <row r="12" spans="1:2" x14ac:dyDescent="0.35">
      <c r="A12" s="9" t="s">
        <v>292</v>
      </c>
      <c r="B12" s="22">
        <v>1.9796880964030701</v>
      </c>
    </row>
    <row r="13" spans="1:2" x14ac:dyDescent="0.35">
      <c r="A13" s="9" t="s">
        <v>293</v>
      </c>
      <c r="B13" s="22">
        <v>1.4113129705726</v>
      </c>
    </row>
    <row r="14" spans="1:2" x14ac:dyDescent="0.35">
      <c r="A14" s="9" t="s">
        <v>294</v>
      </c>
      <c r="B14" s="22">
        <v>1.71848533079045</v>
      </c>
    </row>
    <row r="15" spans="1:2" x14ac:dyDescent="0.35">
      <c r="A15" s="9" t="s">
        <v>295</v>
      </c>
      <c r="B15" s="22">
        <v>2.8036844010327902</v>
      </c>
    </row>
    <row r="16" spans="1:2" x14ac:dyDescent="0.35">
      <c r="A16" s="11" t="s">
        <v>296</v>
      </c>
      <c r="B16" s="23">
        <v>13.9673713467108</v>
      </c>
    </row>
    <row r="17" spans="1:1" ht="30" customHeight="1" x14ac:dyDescent="0.35">
      <c r="A17" t="s">
        <v>162</v>
      </c>
    </row>
    <row r="18" spans="1:1" x14ac:dyDescent="0.35">
      <c r="A18" t="s">
        <v>163</v>
      </c>
    </row>
    <row r="19" spans="1:1" x14ac:dyDescent="0.35">
      <c r="A19" t="s">
        <v>164</v>
      </c>
    </row>
    <row r="20" spans="1:1" x14ac:dyDescent="0.35">
      <c r="A20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68"/>
  <sheetViews>
    <sheetView zoomScale="70" workbookViewId="0"/>
  </sheetViews>
  <sheetFormatPr defaultColWidth="10.84375" defaultRowHeight="15.5" x14ac:dyDescent="0.35"/>
  <cols>
    <col min="1" max="1" width="50.69140625" customWidth="1"/>
    <col min="2" max="9" width="15.84375" customWidth="1"/>
  </cols>
  <sheetData>
    <row r="1" spans="1:9" ht="40" customHeight="1" x14ac:dyDescent="0.35">
      <c r="A1" s="10" t="s">
        <v>297</v>
      </c>
      <c r="B1" s="12"/>
      <c r="C1" s="12"/>
      <c r="D1" s="12"/>
      <c r="E1" s="12"/>
      <c r="F1" s="12"/>
      <c r="G1" s="12"/>
      <c r="H1" s="12"/>
      <c r="I1" s="12"/>
    </row>
    <row r="2" spans="1:9" ht="77.5" x14ac:dyDescent="0.35">
      <c r="A2" s="7" t="s">
        <v>52</v>
      </c>
      <c r="B2" s="6" t="s">
        <v>298</v>
      </c>
      <c r="C2" s="6" t="s">
        <v>288</v>
      </c>
      <c r="D2" s="6" t="s">
        <v>299</v>
      </c>
      <c r="E2" s="6" t="s">
        <v>300</v>
      </c>
      <c r="F2" s="6" t="s">
        <v>293</v>
      </c>
      <c r="G2" s="6" t="s">
        <v>294</v>
      </c>
      <c r="H2" s="6" t="s">
        <v>295</v>
      </c>
      <c r="I2" s="8" t="s">
        <v>296</v>
      </c>
    </row>
    <row r="3" spans="1:9" x14ac:dyDescent="0.35">
      <c r="A3" s="9" t="s">
        <v>209</v>
      </c>
      <c r="B3" s="15">
        <v>3.0614718251157602</v>
      </c>
      <c r="C3" s="15">
        <v>13.9854642533742</v>
      </c>
      <c r="D3" s="15">
        <v>3.7241014968997899</v>
      </c>
      <c r="E3" s="15">
        <v>1.84758162279017</v>
      </c>
      <c r="F3" s="15">
        <v>0.69504358685807299</v>
      </c>
      <c r="G3" s="15">
        <v>0.64576711916865903</v>
      </c>
      <c r="H3" s="15">
        <v>1.07702943803403</v>
      </c>
      <c r="I3" s="22">
        <v>4.4100982354961404</v>
      </c>
    </row>
    <row r="4" spans="1:9" x14ac:dyDescent="0.35">
      <c r="A4" s="9" t="s">
        <v>210</v>
      </c>
      <c r="B4" s="15">
        <v>2.8322270454495402</v>
      </c>
      <c r="C4" s="15">
        <v>13.212367887693199</v>
      </c>
      <c r="D4" s="15">
        <v>3.38046766848375</v>
      </c>
      <c r="E4" s="15">
        <v>1.48933413141163</v>
      </c>
      <c r="F4" s="15">
        <v>0.76130486256572505</v>
      </c>
      <c r="G4" s="15">
        <v>0.57791337645423801</v>
      </c>
      <c r="H4" s="15">
        <v>0.83278219240033402</v>
      </c>
      <c r="I4" s="22">
        <v>3.9704297172802998</v>
      </c>
    </row>
    <row r="5" spans="1:9" x14ac:dyDescent="0.35">
      <c r="A5" s="9" t="s">
        <v>211</v>
      </c>
      <c r="B5" s="15">
        <v>2.87697152046719</v>
      </c>
      <c r="C5" s="15">
        <v>16.245100122309299</v>
      </c>
      <c r="D5" s="15">
        <v>3.8331392468007799</v>
      </c>
      <c r="E5" s="15">
        <v>1.7024771753050201</v>
      </c>
      <c r="F5" s="15">
        <v>0.65490673768409902</v>
      </c>
      <c r="G5" s="18" t="s">
        <v>73</v>
      </c>
      <c r="H5" s="15">
        <v>0.93862958029152999</v>
      </c>
      <c r="I5" s="22">
        <v>4.1924233388037404</v>
      </c>
    </row>
    <row r="6" spans="1:9" x14ac:dyDescent="0.35">
      <c r="A6" s="9" t="s">
        <v>212</v>
      </c>
      <c r="B6" s="15">
        <v>4.9556809642277599</v>
      </c>
      <c r="C6" s="15">
        <v>27.823739582815499</v>
      </c>
      <c r="D6" s="15">
        <v>6.39750846060599</v>
      </c>
      <c r="E6" s="15">
        <v>2.55609163254868</v>
      </c>
      <c r="F6" s="15">
        <v>0.96821176816360399</v>
      </c>
      <c r="G6" s="15">
        <v>0.93619571593841</v>
      </c>
      <c r="H6" s="15">
        <v>1.7307254433711901</v>
      </c>
      <c r="I6" s="22">
        <v>7.7063649816645396</v>
      </c>
    </row>
    <row r="7" spans="1:9" x14ac:dyDescent="0.35">
      <c r="A7" s="9" t="s">
        <v>213</v>
      </c>
      <c r="B7" s="15">
        <v>2.7935139063806398</v>
      </c>
      <c r="C7" s="15">
        <v>13.754304172377299</v>
      </c>
      <c r="D7" s="15">
        <v>3.4542464818619099</v>
      </c>
      <c r="E7" s="15">
        <v>1.59432811605333</v>
      </c>
      <c r="F7" s="15">
        <v>0.74787417515360499</v>
      </c>
      <c r="G7" s="15">
        <v>0.56044444851324504</v>
      </c>
      <c r="H7" s="15">
        <v>0.86235368380009103</v>
      </c>
      <c r="I7" s="22">
        <v>4.8464290658881701</v>
      </c>
    </row>
    <row r="8" spans="1:9" x14ac:dyDescent="0.35">
      <c r="A8" s="9" t="s">
        <v>214</v>
      </c>
      <c r="B8" s="15">
        <v>1.7741612907156401</v>
      </c>
      <c r="C8" s="15">
        <v>2.8690533073790898</v>
      </c>
      <c r="D8" s="15">
        <v>1.63033544997886</v>
      </c>
      <c r="E8" s="15">
        <v>0.92575564895586404</v>
      </c>
      <c r="F8" s="18" t="s">
        <v>73</v>
      </c>
      <c r="G8" s="18" t="s">
        <v>73</v>
      </c>
      <c r="H8" s="18" t="s">
        <v>73</v>
      </c>
      <c r="I8" s="22">
        <v>0.96519566983249205</v>
      </c>
    </row>
    <row r="9" spans="1:9" x14ac:dyDescent="0.35">
      <c r="A9" s="9" t="s">
        <v>215</v>
      </c>
      <c r="B9" s="15">
        <v>2.3979227779188701</v>
      </c>
      <c r="C9" s="15">
        <v>10.2224399905311</v>
      </c>
      <c r="D9" s="15">
        <v>2.8723394930097301</v>
      </c>
      <c r="E9" s="15">
        <v>1.6735636560563401</v>
      </c>
      <c r="F9" s="15">
        <v>0.63702275831545496</v>
      </c>
      <c r="G9" s="15">
        <v>0.62555892773237398</v>
      </c>
      <c r="H9" s="15">
        <v>0.82489076236949699</v>
      </c>
      <c r="I9" s="22">
        <v>3.0198339574081201</v>
      </c>
    </row>
    <row r="10" spans="1:9" x14ac:dyDescent="0.35">
      <c r="A10" s="9" t="s">
        <v>216</v>
      </c>
      <c r="B10" s="15">
        <v>2.9577816763142901</v>
      </c>
      <c r="C10" s="15">
        <v>12.7097733187108</v>
      </c>
      <c r="D10" s="15">
        <v>2.9466177458729699</v>
      </c>
      <c r="E10" s="15">
        <v>1.4091384959222</v>
      </c>
      <c r="F10" s="15">
        <v>0.68625295401127295</v>
      </c>
      <c r="G10" s="18" t="s">
        <v>73</v>
      </c>
      <c r="H10" s="15">
        <v>0.85384387204356604</v>
      </c>
      <c r="I10" s="22">
        <v>4.26983762470649</v>
      </c>
    </row>
    <row r="11" spans="1:9" x14ac:dyDescent="0.35">
      <c r="A11" s="9" t="s">
        <v>217</v>
      </c>
      <c r="B11" s="15">
        <v>2.0686636830824701</v>
      </c>
      <c r="C11" s="15">
        <v>11.043465935217201</v>
      </c>
      <c r="D11" s="15">
        <v>3.0582148106155098</v>
      </c>
      <c r="E11" s="15">
        <v>1.4206018039244801</v>
      </c>
      <c r="F11" s="15">
        <v>0.61169674162479803</v>
      </c>
      <c r="G11" s="18" t="s">
        <v>73</v>
      </c>
      <c r="H11" s="15">
        <v>0.86878065126063098</v>
      </c>
      <c r="I11" s="22">
        <v>3.1918998905753302</v>
      </c>
    </row>
    <row r="12" spans="1:9" x14ac:dyDescent="0.35">
      <c r="A12" s="9" t="s">
        <v>218</v>
      </c>
      <c r="B12" s="15">
        <v>1.4376146514722701</v>
      </c>
      <c r="C12" s="15">
        <v>5.5493215338004704</v>
      </c>
      <c r="D12" s="15">
        <v>1.6155075101974401</v>
      </c>
      <c r="E12" s="15">
        <v>0.81408740800427004</v>
      </c>
      <c r="F12" s="18" t="s">
        <v>73</v>
      </c>
      <c r="G12" s="18" t="s">
        <v>73</v>
      </c>
      <c r="H12" s="15">
        <v>0.552959101451449</v>
      </c>
      <c r="I12" s="22">
        <v>1.90625001708754</v>
      </c>
    </row>
    <row r="13" spans="1:9" x14ac:dyDescent="0.35">
      <c r="A13" s="9" t="s">
        <v>219</v>
      </c>
      <c r="B13" s="15">
        <v>1.5284118221612399</v>
      </c>
      <c r="C13" s="15">
        <v>3.4370939848786199</v>
      </c>
      <c r="D13" s="15">
        <v>1.34430024950811</v>
      </c>
      <c r="E13" s="15">
        <v>0.71038194652738096</v>
      </c>
      <c r="F13" s="18" t="s">
        <v>73</v>
      </c>
      <c r="G13" s="18" t="s">
        <v>73</v>
      </c>
      <c r="H13" s="18" t="s">
        <v>73</v>
      </c>
      <c r="I13" s="22">
        <v>1.70308308068187</v>
      </c>
    </row>
    <row r="14" spans="1:9" x14ac:dyDescent="0.35">
      <c r="A14" s="9" t="s">
        <v>220</v>
      </c>
      <c r="B14" s="15">
        <v>3.0282398937158099</v>
      </c>
      <c r="C14" s="15">
        <v>17.4471356258443</v>
      </c>
      <c r="D14" s="15">
        <v>4.3878392777768296</v>
      </c>
      <c r="E14" s="15">
        <v>1.91423137970149</v>
      </c>
      <c r="F14" s="15">
        <v>0.70151749205187397</v>
      </c>
      <c r="G14" s="15">
        <v>0.61569765535175203</v>
      </c>
      <c r="H14" s="15">
        <v>1.1944776290502099</v>
      </c>
      <c r="I14" s="22">
        <v>4.6455313348548497</v>
      </c>
    </row>
    <row r="15" spans="1:9" x14ac:dyDescent="0.35">
      <c r="A15" s="9" t="s">
        <v>221</v>
      </c>
      <c r="B15" s="15">
        <v>3.6296458536125802</v>
      </c>
      <c r="C15" s="15">
        <v>17.322050916353898</v>
      </c>
      <c r="D15" s="15">
        <v>4.5758160115826296</v>
      </c>
      <c r="E15" s="15">
        <v>2.09717795048266</v>
      </c>
      <c r="F15" s="15">
        <v>0.64665504701398002</v>
      </c>
      <c r="G15" s="15">
        <v>0.82135071954619598</v>
      </c>
      <c r="H15" s="15">
        <v>1.1794357111193901</v>
      </c>
      <c r="I15" s="22">
        <v>4.8425334606721</v>
      </c>
    </row>
    <row r="16" spans="1:9" x14ac:dyDescent="0.35">
      <c r="A16" s="9" t="s">
        <v>222</v>
      </c>
      <c r="B16" s="15">
        <v>0.96371266767833397</v>
      </c>
      <c r="C16" s="15">
        <v>1.97861015278046</v>
      </c>
      <c r="D16" s="15">
        <v>0.96946771588900005</v>
      </c>
      <c r="E16" s="15">
        <v>0.78065254921106697</v>
      </c>
      <c r="F16" s="18" t="s">
        <v>73</v>
      </c>
      <c r="G16" s="18" t="s">
        <v>73</v>
      </c>
      <c r="H16" s="18" t="s">
        <v>73</v>
      </c>
      <c r="I16" s="22">
        <v>0.92841110585766695</v>
      </c>
    </row>
    <row r="17" spans="1:9" x14ac:dyDescent="0.35">
      <c r="A17" s="9" t="s">
        <v>223</v>
      </c>
      <c r="B17" s="15">
        <v>4.79151525404259</v>
      </c>
      <c r="C17" s="15">
        <v>29.003021780516701</v>
      </c>
      <c r="D17" s="15">
        <v>7.0695712953409302</v>
      </c>
      <c r="E17" s="15">
        <v>2.2686493936220899</v>
      </c>
      <c r="F17" s="15">
        <v>0.96524974575425004</v>
      </c>
      <c r="G17" s="15">
        <v>1.0979311310605</v>
      </c>
      <c r="H17" s="15">
        <v>1.76186688951982</v>
      </c>
      <c r="I17" s="22">
        <v>7.1541915163530598</v>
      </c>
    </row>
    <row r="18" spans="1:9" x14ac:dyDescent="0.35">
      <c r="A18" s="9" t="s">
        <v>224</v>
      </c>
      <c r="B18" s="15">
        <v>4.5269662310961296</v>
      </c>
      <c r="C18" s="15">
        <v>20.861865781938</v>
      </c>
      <c r="D18" s="15">
        <v>6.7605331368866999</v>
      </c>
      <c r="E18" s="15">
        <v>2.3671652450827598</v>
      </c>
      <c r="F18" s="15">
        <v>0.87941595049118204</v>
      </c>
      <c r="G18" s="15">
        <v>0.86511826942368297</v>
      </c>
      <c r="H18" s="15">
        <v>1.4331221057518999</v>
      </c>
      <c r="I18" s="22">
        <v>5.5737220768354296</v>
      </c>
    </row>
    <row r="19" spans="1:9" x14ac:dyDescent="0.35">
      <c r="A19" s="9" t="s">
        <v>225</v>
      </c>
      <c r="B19" s="15">
        <v>4.49041486932955</v>
      </c>
      <c r="C19" s="15">
        <v>23.053898658873202</v>
      </c>
      <c r="D19" s="15">
        <v>5.3363402731212304</v>
      </c>
      <c r="E19" s="15">
        <v>2.2941150288749599</v>
      </c>
      <c r="F19" s="15">
        <v>0.95170567810072604</v>
      </c>
      <c r="G19" s="15">
        <v>1.01674596377977</v>
      </c>
      <c r="H19" s="15">
        <v>1.5230732763267101</v>
      </c>
      <c r="I19" s="22">
        <v>7.0594287123980104</v>
      </c>
    </row>
    <row r="20" spans="1:9" x14ac:dyDescent="0.35">
      <c r="A20" s="9" t="s">
        <v>226</v>
      </c>
      <c r="B20" s="15">
        <v>1.4193517633472501</v>
      </c>
      <c r="C20" s="15">
        <v>3.3063257662735799</v>
      </c>
      <c r="D20" s="15">
        <v>0.86900644994507004</v>
      </c>
      <c r="E20" s="15">
        <v>0.87295769936331102</v>
      </c>
      <c r="F20" s="18" t="s">
        <v>73</v>
      </c>
      <c r="G20" s="18" t="s">
        <v>73</v>
      </c>
      <c r="H20" s="18" t="s">
        <v>73</v>
      </c>
      <c r="I20" s="22">
        <v>1.2569715286072201</v>
      </c>
    </row>
    <row r="21" spans="1:9" x14ac:dyDescent="0.35">
      <c r="A21" s="9" t="s">
        <v>227</v>
      </c>
      <c r="B21" s="15">
        <v>1.8732838854434</v>
      </c>
      <c r="C21" s="15">
        <v>6.9068182555146498</v>
      </c>
      <c r="D21" s="15">
        <v>1.9225321335022001</v>
      </c>
      <c r="E21" s="15">
        <v>1.2689944276734999</v>
      </c>
      <c r="F21" s="15">
        <v>0.62981841767492697</v>
      </c>
      <c r="G21" s="18" t="s">
        <v>73</v>
      </c>
      <c r="H21" s="15">
        <v>0.57691011099352096</v>
      </c>
      <c r="I21" s="22">
        <v>2.2033989287924798</v>
      </c>
    </row>
    <row r="22" spans="1:9" x14ac:dyDescent="0.35">
      <c r="A22" s="9" t="s">
        <v>228</v>
      </c>
      <c r="B22" s="15">
        <v>2.2738600656930701</v>
      </c>
      <c r="C22" s="15">
        <v>9.2389792481691195</v>
      </c>
      <c r="D22" s="15">
        <v>2.1712305989725702</v>
      </c>
      <c r="E22" s="15">
        <v>1.1769210637767</v>
      </c>
      <c r="F22" s="15">
        <v>0.59718235978650003</v>
      </c>
      <c r="G22" s="18" t="s">
        <v>73</v>
      </c>
      <c r="H22" s="15">
        <v>0.63576569151779105</v>
      </c>
      <c r="I22" s="22">
        <v>3.8955389687788702</v>
      </c>
    </row>
    <row r="23" spans="1:9" x14ac:dyDescent="0.35">
      <c r="A23" s="9" t="s">
        <v>229</v>
      </c>
      <c r="B23" s="15">
        <v>3.52635585094627</v>
      </c>
      <c r="C23" s="15">
        <v>14.6671923516557</v>
      </c>
      <c r="D23" s="15">
        <v>4.6328411725798899</v>
      </c>
      <c r="E23" s="15">
        <v>1.6998955498603401</v>
      </c>
      <c r="F23" s="15">
        <v>0.55168614328201404</v>
      </c>
      <c r="G23" s="15">
        <v>0.77337844945613898</v>
      </c>
      <c r="H23" s="15">
        <v>0.95890347858244895</v>
      </c>
      <c r="I23" s="22">
        <v>3.36403018804736</v>
      </c>
    </row>
    <row r="24" spans="1:9" x14ac:dyDescent="0.35">
      <c r="A24" s="9" t="s">
        <v>230</v>
      </c>
      <c r="B24" s="15">
        <v>5.7047617775316102</v>
      </c>
      <c r="C24" s="15">
        <v>33.6490986975219</v>
      </c>
      <c r="D24" s="15">
        <v>7.8972129082196396</v>
      </c>
      <c r="E24" s="15">
        <v>2.9316449582556001</v>
      </c>
      <c r="F24" s="15">
        <v>1.13819535857745</v>
      </c>
      <c r="G24" s="15">
        <v>1.10461744773572</v>
      </c>
      <c r="H24" s="15">
        <v>2.0518471306524302</v>
      </c>
      <c r="I24" s="22">
        <v>9.0632703934911394</v>
      </c>
    </row>
    <row r="25" spans="1:9" x14ac:dyDescent="0.35">
      <c r="A25" s="9" t="s">
        <v>231</v>
      </c>
      <c r="B25" s="15">
        <v>1.25198755561967</v>
      </c>
      <c r="C25" s="15">
        <v>2.00639221417208</v>
      </c>
      <c r="D25" s="15">
        <v>0.98297009944499203</v>
      </c>
      <c r="E25" s="15">
        <v>0.75685300130824396</v>
      </c>
      <c r="F25" s="18" t="s">
        <v>73</v>
      </c>
      <c r="G25" s="18" t="s">
        <v>73</v>
      </c>
      <c r="H25" s="18" t="s">
        <v>73</v>
      </c>
      <c r="I25" s="22">
        <v>1.1075496853620901</v>
      </c>
    </row>
    <row r="26" spans="1:9" x14ac:dyDescent="0.35">
      <c r="A26" s="9" t="s">
        <v>232</v>
      </c>
      <c r="B26" s="15">
        <v>3.7298273957797798</v>
      </c>
      <c r="C26" s="15">
        <v>17.636377601741899</v>
      </c>
      <c r="D26" s="15">
        <v>4.4988332442486696</v>
      </c>
      <c r="E26" s="15">
        <v>1.8824830886711701</v>
      </c>
      <c r="F26" s="15">
        <v>0.81231811376101004</v>
      </c>
      <c r="G26" s="15">
        <v>0.81947400744619503</v>
      </c>
      <c r="H26" s="15">
        <v>1.2820160844758099</v>
      </c>
      <c r="I26" s="22">
        <v>5.1972432417471897</v>
      </c>
    </row>
    <row r="27" spans="1:9" x14ac:dyDescent="0.35">
      <c r="A27" s="9" t="s">
        <v>233</v>
      </c>
      <c r="B27" s="15">
        <v>2.6540255104891899</v>
      </c>
      <c r="C27" s="15">
        <v>9.5123148170954899</v>
      </c>
      <c r="D27" s="15">
        <v>3.19592511609918</v>
      </c>
      <c r="E27" s="15">
        <v>1.31324680863082</v>
      </c>
      <c r="F27" s="18" t="s">
        <v>73</v>
      </c>
      <c r="G27" s="18" t="s">
        <v>73</v>
      </c>
      <c r="H27" s="15">
        <v>0.82978091503343898</v>
      </c>
      <c r="I27" s="22">
        <v>3.09377105520405</v>
      </c>
    </row>
    <row r="28" spans="1:9" x14ac:dyDescent="0.35">
      <c r="A28" s="9" t="s">
        <v>234</v>
      </c>
      <c r="B28" s="15">
        <v>2.4804174019777401</v>
      </c>
      <c r="C28" s="15">
        <v>9.9921454915541208</v>
      </c>
      <c r="D28" s="15">
        <v>3.0207783744354999</v>
      </c>
      <c r="E28" s="15">
        <v>1.5800302946412501</v>
      </c>
      <c r="F28" s="15">
        <v>0.58817100406823797</v>
      </c>
      <c r="G28" s="15">
        <v>0.63046181103277299</v>
      </c>
      <c r="H28" s="15">
        <v>0.78317259450322896</v>
      </c>
      <c r="I28" s="22">
        <v>3.2166210635777301</v>
      </c>
    </row>
    <row r="29" spans="1:9" x14ac:dyDescent="0.35">
      <c r="A29" s="9" t="s">
        <v>235</v>
      </c>
      <c r="B29" s="15">
        <v>1.3628723521650701</v>
      </c>
      <c r="C29" s="15">
        <v>2.5215372000201599</v>
      </c>
      <c r="D29" s="15">
        <v>1.13380156666507</v>
      </c>
      <c r="E29" s="15">
        <v>0.84946420676878498</v>
      </c>
      <c r="F29" s="15">
        <v>0.572039471610571</v>
      </c>
      <c r="G29" s="18" t="s">
        <v>73</v>
      </c>
      <c r="H29" s="18" t="s">
        <v>73</v>
      </c>
      <c r="I29" s="22">
        <v>1.1418055521252599</v>
      </c>
    </row>
    <row r="30" spans="1:9" x14ac:dyDescent="0.35">
      <c r="A30" s="9" t="s">
        <v>236</v>
      </c>
      <c r="B30" s="15">
        <v>1.4862605185825</v>
      </c>
      <c r="C30" s="15">
        <v>4.3617879925064598</v>
      </c>
      <c r="D30" s="15">
        <v>1.17972608501778</v>
      </c>
      <c r="E30" s="15">
        <v>0.81307829700915601</v>
      </c>
      <c r="F30" s="18" t="s">
        <v>73</v>
      </c>
      <c r="G30" s="18" t="s">
        <v>73</v>
      </c>
      <c r="H30" s="18" t="s">
        <v>73</v>
      </c>
      <c r="I30" s="22">
        <v>1.5654557369055999</v>
      </c>
    </row>
    <row r="31" spans="1:9" x14ac:dyDescent="0.35">
      <c r="A31" s="9" t="s">
        <v>237</v>
      </c>
      <c r="B31" s="15">
        <v>2.2233310003028501</v>
      </c>
      <c r="C31" s="15">
        <v>8.6579113699303907</v>
      </c>
      <c r="D31" s="15">
        <v>2.44727385099982</v>
      </c>
      <c r="E31" s="15">
        <v>1.36672181787725</v>
      </c>
      <c r="F31" s="15">
        <v>0.68249302118030797</v>
      </c>
      <c r="G31" s="15">
        <v>0.58706499036358395</v>
      </c>
      <c r="H31" s="15">
        <v>0.71717708367205002</v>
      </c>
      <c r="I31" s="22">
        <v>3.11112846569947</v>
      </c>
    </row>
    <row r="32" spans="1:9" x14ac:dyDescent="0.35">
      <c r="A32" s="9" t="s">
        <v>238</v>
      </c>
      <c r="B32" s="15">
        <v>0.79062957477379203</v>
      </c>
      <c r="C32" s="15">
        <v>1.28529944646318</v>
      </c>
      <c r="D32" s="15">
        <v>0.62301041840618399</v>
      </c>
      <c r="E32" s="15">
        <v>0.66140717778080704</v>
      </c>
      <c r="F32" s="18" t="s">
        <v>73</v>
      </c>
      <c r="G32" s="18" t="s">
        <v>73</v>
      </c>
      <c r="H32" s="18" t="s">
        <v>73</v>
      </c>
      <c r="I32" s="22">
        <v>0.599090907917469</v>
      </c>
    </row>
    <row r="33" spans="1:9" x14ac:dyDescent="0.35">
      <c r="A33" s="9" t="s">
        <v>239</v>
      </c>
      <c r="B33" s="15">
        <v>1.7428772624191899</v>
      </c>
      <c r="C33" s="15">
        <v>6.0752047995337204</v>
      </c>
      <c r="D33" s="15">
        <v>1.94011497874975</v>
      </c>
      <c r="E33" s="15">
        <v>0.98108064331512002</v>
      </c>
      <c r="F33" s="15">
        <v>0.59776007487806004</v>
      </c>
      <c r="G33" s="18" t="s">
        <v>73</v>
      </c>
      <c r="H33" s="15">
        <v>0.72201085808453402</v>
      </c>
      <c r="I33" s="22">
        <v>2.1687015569737902</v>
      </c>
    </row>
    <row r="34" spans="1:9" x14ac:dyDescent="0.35">
      <c r="A34" s="9" t="s">
        <v>240</v>
      </c>
      <c r="B34" s="15">
        <v>2.51455593381259</v>
      </c>
      <c r="C34" s="15">
        <v>11.7702583558976</v>
      </c>
      <c r="D34" s="15">
        <v>2.63782342573051</v>
      </c>
      <c r="E34" s="15">
        <v>1.2269895661697201</v>
      </c>
      <c r="F34" s="15">
        <v>0.58809320713926505</v>
      </c>
      <c r="G34" s="18" t="s">
        <v>73</v>
      </c>
      <c r="H34" s="15">
        <v>0.68447640214424199</v>
      </c>
      <c r="I34" s="22">
        <v>3.8163895495743101</v>
      </c>
    </row>
    <row r="35" spans="1:9" x14ac:dyDescent="0.35">
      <c r="A35" s="9" t="s">
        <v>241</v>
      </c>
      <c r="B35" s="15">
        <v>2.58867943851277</v>
      </c>
      <c r="C35" s="15">
        <v>12.249181756463599</v>
      </c>
      <c r="D35" s="15">
        <v>2.6279378796766002</v>
      </c>
      <c r="E35" s="15">
        <v>1.34738451375228</v>
      </c>
      <c r="F35" s="15">
        <v>0.67684357976966003</v>
      </c>
      <c r="G35" s="18" t="s">
        <v>73</v>
      </c>
      <c r="H35" s="15">
        <v>0.641500076435779</v>
      </c>
      <c r="I35" s="22">
        <v>4.1506368727124103</v>
      </c>
    </row>
    <row r="36" spans="1:9" x14ac:dyDescent="0.35">
      <c r="A36" s="9" t="s">
        <v>242</v>
      </c>
      <c r="B36" s="15">
        <v>2.9233040695089501</v>
      </c>
      <c r="C36" s="15">
        <v>12.7561887573411</v>
      </c>
      <c r="D36" s="15">
        <v>3.1778535348103301</v>
      </c>
      <c r="E36" s="15">
        <v>1.66272197657351</v>
      </c>
      <c r="F36" s="15">
        <v>0.66719282671701297</v>
      </c>
      <c r="G36" s="15">
        <v>0.62323184632610595</v>
      </c>
      <c r="H36" s="15">
        <v>1.00410352518151</v>
      </c>
      <c r="I36" s="22">
        <v>3.7479902457585701</v>
      </c>
    </row>
    <row r="37" spans="1:9" x14ac:dyDescent="0.35">
      <c r="A37" s="9" t="s">
        <v>243</v>
      </c>
      <c r="B37" s="15">
        <v>1.8483326310664401</v>
      </c>
      <c r="C37" s="15">
        <v>10.102960623075401</v>
      </c>
      <c r="D37" s="15">
        <v>2.4348404041154201</v>
      </c>
      <c r="E37" s="15">
        <v>1.0727527910886001</v>
      </c>
      <c r="F37" s="18" t="s">
        <v>73</v>
      </c>
      <c r="G37" s="18" t="s">
        <v>73</v>
      </c>
      <c r="H37" s="15">
        <v>0.72949478686329705</v>
      </c>
      <c r="I37" s="22">
        <v>2.6499894369561598</v>
      </c>
    </row>
    <row r="38" spans="1:9" x14ac:dyDescent="0.35">
      <c r="A38" s="9" t="s">
        <v>244</v>
      </c>
      <c r="B38" s="15">
        <v>3.091961426428</v>
      </c>
      <c r="C38" s="15">
        <v>14.7754161224768</v>
      </c>
      <c r="D38" s="15">
        <v>3.3714951104928899</v>
      </c>
      <c r="E38" s="15">
        <v>1.6050719947932099</v>
      </c>
      <c r="F38" s="15">
        <v>0.76121651830192105</v>
      </c>
      <c r="G38" s="15">
        <v>0.60431968146622805</v>
      </c>
      <c r="H38" s="15">
        <v>1.08682441083339</v>
      </c>
      <c r="I38" s="22">
        <v>5.3818410793281499</v>
      </c>
    </row>
    <row r="39" spans="1:9" x14ac:dyDescent="0.35">
      <c r="A39" s="9" t="s">
        <v>245</v>
      </c>
      <c r="B39" s="15">
        <v>3.98174131030291</v>
      </c>
      <c r="C39" s="15">
        <v>22.382827929171</v>
      </c>
      <c r="D39" s="15">
        <v>4.8449474230962899</v>
      </c>
      <c r="E39" s="15">
        <v>1.99355985325042</v>
      </c>
      <c r="F39" s="15">
        <v>0.94078669904631695</v>
      </c>
      <c r="G39" s="15">
        <v>0.75779701452328896</v>
      </c>
      <c r="H39" s="15">
        <v>1.47912765238813</v>
      </c>
      <c r="I39" s="22">
        <v>6.1090303244845696</v>
      </c>
    </row>
    <row r="40" spans="1:9" x14ac:dyDescent="0.35">
      <c r="A40" s="9" t="s">
        <v>246</v>
      </c>
      <c r="B40" s="15">
        <v>1.9999077897381301</v>
      </c>
      <c r="C40" s="15">
        <v>7.4692068280487103</v>
      </c>
      <c r="D40" s="15">
        <v>2.1251488685514399</v>
      </c>
      <c r="E40" s="15">
        <v>1.1337460646663899</v>
      </c>
      <c r="F40" s="15">
        <v>0.58132824190244603</v>
      </c>
      <c r="G40" s="18" t="s">
        <v>73</v>
      </c>
      <c r="H40" s="18" t="s">
        <v>73</v>
      </c>
      <c r="I40" s="22">
        <v>2.5702074222793398</v>
      </c>
    </row>
    <row r="41" spans="1:9" x14ac:dyDescent="0.35">
      <c r="A41" s="9" t="s">
        <v>247</v>
      </c>
      <c r="B41" s="15">
        <v>3.5287133910544202</v>
      </c>
      <c r="C41" s="15">
        <v>18.364209751708199</v>
      </c>
      <c r="D41" s="15">
        <v>4.5912237151576196</v>
      </c>
      <c r="E41" s="15">
        <v>1.9912868485208199</v>
      </c>
      <c r="F41" s="15">
        <v>0.78929752558824096</v>
      </c>
      <c r="G41" s="15">
        <v>0.76074241246341801</v>
      </c>
      <c r="H41" s="15">
        <v>1.2443308218807001</v>
      </c>
      <c r="I41" s="22">
        <v>4.9534875033086303</v>
      </c>
    </row>
    <row r="42" spans="1:9" x14ac:dyDescent="0.35">
      <c r="A42" s="9" t="s">
        <v>248</v>
      </c>
      <c r="B42" s="15">
        <v>1.5353725684966399</v>
      </c>
      <c r="C42" s="15">
        <v>4.9720022337928</v>
      </c>
      <c r="D42" s="15">
        <v>1.42267087235514</v>
      </c>
      <c r="E42" s="15">
        <v>0.96983692558238999</v>
      </c>
      <c r="F42" s="15">
        <v>0.55357268347865396</v>
      </c>
      <c r="G42" s="18" t="s">
        <v>73</v>
      </c>
      <c r="H42" s="18" t="s">
        <v>73</v>
      </c>
      <c r="I42" s="22">
        <v>1.8216177116885</v>
      </c>
    </row>
    <row r="43" spans="1:9" x14ac:dyDescent="0.35">
      <c r="A43" s="9" t="s">
        <v>249</v>
      </c>
      <c r="B43" s="15">
        <v>3.6712710900961101</v>
      </c>
      <c r="C43" s="15">
        <v>20.4104460459709</v>
      </c>
      <c r="D43" s="15">
        <v>4.63250409868958</v>
      </c>
      <c r="E43" s="15">
        <v>2.0646890298164</v>
      </c>
      <c r="F43" s="15">
        <v>0.75154956396281203</v>
      </c>
      <c r="G43" s="15">
        <v>0.66118419467081901</v>
      </c>
      <c r="H43" s="15">
        <v>1.1017115795252601</v>
      </c>
      <c r="I43" s="22">
        <v>5.9337205581757102</v>
      </c>
    </row>
    <row r="44" spans="1:9" x14ac:dyDescent="0.35">
      <c r="A44" s="9" t="s">
        <v>250</v>
      </c>
      <c r="B44" s="15">
        <v>5.7305139826152702</v>
      </c>
      <c r="C44" s="15">
        <v>36.876324393945502</v>
      </c>
      <c r="D44" s="15">
        <v>8.1196934048915406</v>
      </c>
      <c r="E44" s="15">
        <v>2.72522836980098</v>
      </c>
      <c r="F44" s="15">
        <v>1.20283300708103</v>
      </c>
      <c r="G44" s="15">
        <v>1.18089194384921</v>
      </c>
      <c r="H44" s="15">
        <v>1.9499970150125301</v>
      </c>
      <c r="I44" s="22">
        <v>9.6449498409478807</v>
      </c>
    </row>
    <row r="45" spans="1:9" x14ac:dyDescent="0.35">
      <c r="A45" s="9" t="s">
        <v>251</v>
      </c>
      <c r="B45" s="15">
        <v>1.3354108730269101</v>
      </c>
      <c r="C45" s="15">
        <v>4.1612095642722604</v>
      </c>
      <c r="D45" s="15">
        <v>1.2726386025855401</v>
      </c>
      <c r="E45" s="15">
        <v>0.90147886921091902</v>
      </c>
      <c r="F45" s="18" t="s">
        <v>73</v>
      </c>
      <c r="G45" s="18" t="s">
        <v>73</v>
      </c>
      <c r="H45" s="18" t="s">
        <v>73</v>
      </c>
      <c r="I45" s="22">
        <v>1.65780648680354</v>
      </c>
    </row>
    <row r="46" spans="1:9" x14ac:dyDescent="0.35">
      <c r="A46" s="9" t="s">
        <v>252</v>
      </c>
      <c r="B46" s="15">
        <v>2.64020356681629</v>
      </c>
      <c r="C46" s="15">
        <v>12.2083035891132</v>
      </c>
      <c r="D46" s="15">
        <v>2.7171931454335301</v>
      </c>
      <c r="E46" s="15">
        <v>1.26164999655259</v>
      </c>
      <c r="F46" s="15">
        <v>0.64958672487320401</v>
      </c>
      <c r="G46" s="18" t="s">
        <v>73</v>
      </c>
      <c r="H46" s="15">
        <v>0.78706811351365602</v>
      </c>
      <c r="I46" s="22">
        <v>3.5867495687290898</v>
      </c>
    </row>
    <row r="47" spans="1:9" x14ac:dyDescent="0.35">
      <c r="A47" s="9" t="s">
        <v>253</v>
      </c>
      <c r="B47" s="15">
        <v>1.6010758486929699</v>
      </c>
      <c r="C47" s="15">
        <v>4.8831402523503904</v>
      </c>
      <c r="D47" s="15">
        <v>1.7722187735756401</v>
      </c>
      <c r="E47" s="15">
        <v>1.1113027324859599</v>
      </c>
      <c r="F47" s="18" t="s">
        <v>73</v>
      </c>
      <c r="G47" s="18" t="s">
        <v>73</v>
      </c>
      <c r="H47" s="18" t="s">
        <v>73</v>
      </c>
      <c r="I47" s="22">
        <v>1.6529799382975501</v>
      </c>
    </row>
    <row r="48" spans="1:9" x14ac:dyDescent="0.35">
      <c r="A48" s="9" t="s">
        <v>254</v>
      </c>
      <c r="B48" s="15">
        <v>1.90533580025872</v>
      </c>
      <c r="C48" s="15">
        <v>5.8876479220910198</v>
      </c>
      <c r="D48" s="15">
        <v>2.1266954849176698</v>
      </c>
      <c r="E48" s="15">
        <v>1.33227892826039</v>
      </c>
      <c r="F48" s="15">
        <v>0.67114367424212595</v>
      </c>
      <c r="G48" s="15">
        <v>0.62180209311734602</v>
      </c>
      <c r="H48" s="15">
        <v>0.632352346159061</v>
      </c>
      <c r="I48" s="22">
        <v>1.99955060871287</v>
      </c>
    </row>
    <row r="49" spans="1:9" x14ac:dyDescent="0.35">
      <c r="A49" s="9" t="s">
        <v>255</v>
      </c>
      <c r="B49" s="15">
        <v>1.84828324596843</v>
      </c>
      <c r="C49" s="15">
        <v>7.1315704634227099</v>
      </c>
      <c r="D49" s="15">
        <v>1.99586511810977</v>
      </c>
      <c r="E49" s="15">
        <v>1.18270304410661</v>
      </c>
      <c r="F49" s="18" t="s">
        <v>73</v>
      </c>
      <c r="G49" s="18" t="s">
        <v>73</v>
      </c>
      <c r="H49" s="15">
        <v>0.69373455117613403</v>
      </c>
      <c r="I49" s="22">
        <v>2.53836217934411</v>
      </c>
    </row>
    <row r="50" spans="1:9" x14ac:dyDescent="0.35">
      <c r="A50" s="9" t="s">
        <v>256</v>
      </c>
      <c r="B50" s="15">
        <v>6.1709704904897498</v>
      </c>
      <c r="C50" s="15">
        <v>32.553949036255403</v>
      </c>
      <c r="D50" s="15">
        <v>8.5941322394074007</v>
      </c>
      <c r="E50" s="15">
        <v>3.1086724222613999</v>
      </c>
      <c r="F50" s="15">
        <v>1.16928325391552</v>
      </c>
      <c r="G50" s="15">
        <v>1.17721287067192</v>
      </c>
      <c r="H50" s="15">
        <v>2.1795767269394002</v>
      </c>
      <c r="I50" s="22">
        <v>8.5946021186337305</v>
      </c>
    </row>
    <row r="51" spans="1:9" x14ac:dyDescent="0.35">
      <c r="A51" s="9" t="s">
        <v>257</v>
      </c>
      <c r="B51" s="15">
        <v>3.9395823657589299</v>
      </c>
      <c r="C51" s="15">
        <v>20.5942824891548</v>
      </c>
      <c r="D51" s="15">
        <v>4.48859828168146</v>
      </c>
      <c r="E51" s="15">
        <v>2.0947890545244499</v>
      </c>
      <c r="F51" s="15">
        <v>0.874550235512351</v>
      </c>
      <c r="G51" s="15">
        <v>0.84203887740157302</v>
      </c>
      <c r="H51" s="15">
        <v>1.4169850354932501</v>
      </c>
      <c r="I51" s="22">
        <v>5.4314022498217698</v>
      </c>
    </row>
    <row r="52" spans="1:9" x14ac:dyDescent="0.35">
      <c r="A52" s="9" t="s">
        <v>258</v>
      </c>
      <c r="B52" s="15">
        <v>2.16122732667941</v>
      </c>
      <c r="C52" s="15">
        <v>9.7605404957423207</v>
      </c>
      <c r="D52" s="15">
        <v>2.29768243276922</v>
      </c>
      <c r="E52" s="15">
        <v>1.49254637666912</v>
      </c>
      <c r="F52" s="15">
        <v>0.695655950321174</v>
      </c>
      <c r="G52" s="15">
        <v>0.635985739884394</v>
      </c>
      <c r="H52" s="15">
        <v>0.89370724844242799</v>
      </c>
      <c r="I52" s="22">
        <v>3.2634086089446699</v>
      </c>
    </row>
    <row r="53" spans="1:9" x14ac:dyDescent="0.35">
      <c r="A53" s="9" t="s">
        <v>259</v>
      </c>
      <c r="B53" s="15">
        <v>3.6163119614496702</v>
      </c>
      <c r="C53" s="15">
        <v>19.305058040672002</v>
      </c>
      <c r="D53" s="15">
        <v>4.6641262064469302</v>
      </c>
      <c r="E53" s="15">
        <v>2.15549904211109</v>
      </c>
      <c r="F53" s="15">
        <v>0.85768325873595797</v>
      </c>
      <c r="G53" s="15">
        <v>0.70620069692512999</v>
      </c>
      <c r="H53" s="15">
        <v>1.23837304132666</v>
      </c>
      <c r="I53" s="22">
        <v>5.1165209641073996</v>
      </c>
    </row>
    <row r="54" spans="1:9" x14ac:dyDescent="0.35">
      <c r="A54" s="9" t="s">
        <v>260</v>
      </c>
      <c r="B54" s="15">
        <v>4.3874584887413599</v>
      </c>
      <c r="C54" s="15">
        <v>22.3517624015773</v>
      </c>
      <c r="D54" s="15">
        <v>5.94041118024826</v>
      </c>
      <c r="E54" s="15">
        <v>2.1736525016991299</v>
      </c>
      <c r="F54" s="15">
        <v>0.91796305424730196</v>
      </c>
      <c r="G54" s="15">
        <v>0.83197908133307497</v>
      </c>
      <c r="H54" s="15">
        <v>1.5865836715828401</v>
      </c>
      <c r="I54" s="22">
        <v>6.4851913209353098</v>
      </c>
    </row>
    <row r="55" spans="1:9" x14ac:dyDescent="0.35">
      <c r="A55" s="9" t="s">
        <v>261</v>
      </c>
      <c r="B55" s="15">
        <v>1.4142398294937299</v>
      </c>
      <c r="C55" s="15">
        <v>3.3306406127605799</v>
      </c>
      <c r="D55" s="15">
        <v>1.31309838020028</v>
      </c>
      <c r="E55" s="15">
        <v>0.94066198397465095</v>
      </c>
      <c r="F55" s="18" t="s">
        <v>73</v>
      </c>
      <c r="G55" s="18" t="s">
        <v>73</v>
      </c>
      <c r="H55" s="18" t="s">
        <v>73</v>
      </c>
      <c r="I55" s="22">
        <v>1.63838031603715</v>
      </c>
    </row>
    <row r="56" spans="1:9" x14ac:dyDescent="0.35">
      <c r="A56" s="9" t="s">
        <v>262</v>
      </c>
      <c r="B56" s="15">
        <v>2.1083585788058801</v>
      </c>
      <c r="C56" s="15">
        <v>8.7143558597718904</v>
      </c>
      <c r="D56" s="15">
        <v>2.36184694613006</v>
      </c>
      <c r="E56" s="15">
        <v>1.36514319212955</v>
      </c>
      <c r="F56" s="15">
        <v>0.64803695967178998</v>
      </c>
      <c r="G56" s="18" t="s">
        <v>73</v>
      </c>
      <c r="H56" s="15">
        <v>0.81090986922138397</v>
      </c>
      <c r="I56" s="22">
        <v>2.6140367070377701</v>
      </c>
    </row>
    <row r="57" spans="1:9" x14ac:dyDescent="0.35">
      <c r="A57" s="9" t="s">
        <v>263</v>
      </c>
      <c r="B57" s="15">
        <v>2.3508866623876599</v>
      </c>
      <c r="C57" s="15">
        <v>6.5338189366808201</v>
      </c>
      <c r="D57" s="15">
        <v>2.1256947637588701</v>
      </c>
      <c r="E57" s="15">
        <v>1.33421326077606</v>
      </c>
      <c r="F57" s="15">
        <v>0.65798146084914899</v>
      </c>
      <c r="G57" s="18" t="s">
        <v>73</v>
      </c>
      <c r="H57" s="15">
        <v>0.728452495635314</v>
      </c>
      <c r="I57" s="22">
        <v>2.6281143693666902</v>
      </c>
    </row>
    <row r="58" spans="1:9" x14ac:dyDescent="0.35">
      <c r="A58" s="9" t="s">
        <v>264</v>
      </c>
      <c r="B58" s="15">
        <v>3.1998941616557501</v>
      </c>
      <c r="C58" s="15">
        <v>15.5900882578813</v>
      </c>
      <c r="D58" s="15">
        <v>3.5832597140727001</v>
      </c>
      <c r="E58" s="15">
        <v>1.5010266750860899</v>
      </c>
      <c r="F58" s="15">
        <v>0.65363969084243101</v>
      </c>
      <c r="G58" s="15">
        <v>0.64651428711243197</v>
      </c>
      <c r="H58" s="15">
        <v>0.91723435390510299</v>
      </c>
      <c r="I58" s="22">
        <v>5.1941918086643604</v>
      </c>
    </row>
    <row r="59" spans="1:9" x14ac:dyDescent="0.35">
      <c r="A59" s="9" t="s">
        <v>265</v>
      </c>
      <c r="B59" s="15">
        <v>2.2684194188469098</v>
      </c>
      <c r="C59" s="15">
        <v>2.1565686275695399</v>
      </c>
      <c r="D59" s="15">
        <v>1.13518678305862</v>
      </c>
      <c r="E59" s="15">
        <v>0.88396953631874198</v>
      </c>
      <c r="F59" s="18" t="s">
        <v>73</v>
      </c>
      <c r="G59" s="18" t="s">
        <v>73</v>
      </c>
      <c r="H59" s="18" t="s">
        <v>73</v>
      </c>
      <c r="I59" s="22">
        <v>0.89385273891777695</v>
      </c>
    </row>
    <row r="60" spans="1:9" x14ac:dyDescent="0.35">
      <c r="A60" s="9" t="s">
        <v>266</v>
      </c>
      <c r="B60" s="15">
        <v>1.72558242204111</v>
      </c>
      <c r="C60" s="15">
        <v>1.67483164828399</v>
      </c>
      <c r="D60" s="15">
        <v>0.96610360459857603</v>
      </c>
      <c r="E60" s="15">
        <v>0.88463303199084697</v>
      </c>
      <c r="F60" s="18" t="s">
        <v>73</v>
      </c>
      <c r="G60" s="18" t="s">
        <v>73</v>
      </c>
      <c r="H60" s="18" t="s">
        <v>73</v>
      </c>
      <c r="I60" s="22">
        <v>0.80585781030637205</v>
      </c>
    </row>
    <row r="61" spans="1:9" x14ac:dyDescent="0.35">
      <c r="A61" s="9" t="s">
        <v>267</v>
      </c>
      <c r="B61" s="15">
        <v>1.7852002362718</v>
      </c>
      <c r="C61" s="15">
        <v>1.9457009898146</v>
      </c>
      <c r="D61" s="15">
        <v>0.92847354457638598</v>
      </c>
      <c r="E61" s="15">
        <v>0.77588118442083898</v>
      </c>
      <c r="F61" s="18" t="s">
        <v>73</v>
      </c>
      <c r="G61" s="18" t="s">
        <v>73</v>
      </c>
      <c r="H61" s="18" t="s">
        <v>73</v>
      </c>
      <c r="I61" s="22">
        <v>0.96494822543749004</v>
      </c>
    </row>
    <row r="62" spans="1:9" x14ac:dyDescent="0.35">
      <c r="A62" s="9" t="s">
        <v>268</v>
      </c>
      <c r="B62" s="15">
        <v>1.10019626561637</v>
      </c>
      <c r="C62" s="15">
        <v>2.68595332733282</v>
      </c>
      <c r="D62" s="15">
        <v>0.891588453363793</v>
      </c>
      <c r="E62" s="15">
        <v>0.79899458595810502</v>
      </c>
      <c r="F62" s="18" t="s">
        <v>73</v>
      </c>
      <c r="G62" s="18" t="s">
        <v>73</v>
      </c>
      <c r="H62" s="18" t="s">
        <v>73</v>
      </c>
      <c r="I62" s="22">
        <v>1.3324748971615401</v>
      </c>
    </row>
    <row r="63" spans="1:9" x14ac:dyDescent="0.35">
      <c r="A63" s="9" t="s">
        <v>269</v>
      </c>
      <c r="B63" s="15">
        <v>2.5349616318347201</v>
      </c>
      <c r="C63" s="15">
        <v>7.6127851163687001</v>
      </c>
      <c r="D63" s="15">
        <v>2.2165654365032701</v>
      </c>
      <c r="E63" s="15">
        <v>1.21765970157078</v>
      </c>
      <c r="F63" s="15">
        <v>0.607080191482817</v>
      </c>
      <c r="G63" s="18" t="s">
        <v>73</v>
      </c>
      <c r="H63" s="15">
        <v>0.65588827086969004</v>
      </c>
      <c r="I63" s="22">
        <v>3.0900908322574199</v>
      </c>
    </row>
    <row r="64" spans="1:9" x14ac:dyDescent="0.35">
      <c r="A64" s="11" t="s">
        <v>270</v>
      </c>
      <c r="B64" s="16">
        <v>1.61724609680386</v>
      </c>
      <c r="C64" s="16">
        <v>6.0774798072917999</v>
      </c>
      <c r="D64" s="16">
        <v>1.6082961493575001</v>
      </c>
      <c r="E64" s="16">
        <v>0.75091672144611998</v>
      </c>
      <c r="F64" s="21" t="s">
        <v>73</v>
      </c>
      <c r="G64" s="21" t="s">
        <v>73</v>
      </c>
      <c r="H64" s="16">
        <v>0.64846084355320599</v>
      </c>
      <c r="I64" s="23">
        <v>2.4349360569508498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68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301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x14ac:dyDescent="0.35">
      <c r="A3" s="9" t="s">
        <v>209</v>
      </c>
      <c r="B3" s="15">
        <v>34.828357577601501</v>
      </c>
      <c r="C3" s="15">
        <v>38.027408258212702</v>
      </c>
      <c r="D3" s="22">
        <v>32.184663169991403</v>
      </c>
      <c r="E3" s="15">
        <v>35.3145007123303</v>
      </c>
      <c r="F3" s="15">
        <v>41.4128421672416</v>
      </c>
      <c r="G3" s="22">
        <v>30.1989882508446</v>
      </c>
      <c r="H3" s="15">
        <v>33.498930012676198</v>
      </c>
      <c r="I3" s="15">
        <v>34.037399042622198</v>
      </c>
      <c r="J3" s="22">
        <v>33.046316236233402</v>
      </c>
      <c r="K3" s="15">
        <v>48.218825744687102</v>
      </c>
      <c r="L3" s="15">
        <v>46.942812766494903</v>
      </c>
      <c r="M3" s="22">
        <v>48.5405698680228</v>
      </c>
      <c r="N3" s="15">
        <v>45.467566468216901</v>
      </c>
      <c r="O3" s="15">
        <v>46.4263609388899</v>
      </c>
      <c r="P3" s="22">
        <v>44.774138267717802</v>
      </c>
    </row>
    <row r="4" spans="1:16" x14ac:dyDescent="0.35">
      <c r="A4" s="9" t="s">
        <v>210</v>
      </c>
      <c r="B4" s="15">
        <v>22.326511545589302</v>
      </c>
      <c r="C4" s="15">
        <v>25.404703414976201</v>
      </c>
      <c r="D4" s="22">
        <v>19.782694818967801</v>
      </c>
      <c r="E4" s="15">
        <v>22.232116353821599</v>
      </c>
      <c r="F4" s="15">
        <v>25.559610110609</v>
      </c>
      <c r="G4" s="22">
        <v>19.440892558923501</v>
      </c>
      <c r="H4" s="15">
        <v>22.745753848454001</v>
      </c>
      <c r="I4" s="15">
        <v>25.159955335203499</v>
      </c>
      <c r="J4" s="22">
        <v>20.716480498934001</v>
      </c>
      <c r="K4" s="15">
        <v>18.056178734031199</v>
      </c>
      <c r="L4" s="15">
        <v>29.777709558292301</v>
      </c>
      <c r="M4" s="22">
        <v>15.100618153019299</v>
      </c>
      <c r="N4" s="15">
        <v>17.580998034633101</v>
      </c>
      <c r="O4" s="15">
        <v>26.182044806306902</v>
      </c>
      <c r="P4" s="22">
        <v>11.3604694774499</v>
      </c>
    </row>
    <row r="5" spans="1:16" x14ac:dyDescent="0.35">
      <c r="A5" s="9" t="s">
        <v>211</v>
      </c>
      <c r="B5" s="15">
        <v>27.130291813127599</v>
      </c>
      <c r="C5" s="15">
        <v>22.303129599484699</v>
      </c>
      <c r="D5" s="22">
        <v>31.119457044606801</v>
      </c>
      <c r="E5" s="15">
        <v>25.878257030666301</v>
      </c>
      <c r="F5" s="15">
        <v>23.586233968695399</v>
      </c>
      <c r="G5" s="22">
        <v>27.800890032149301</v>
      </c>
      <c r="H5" s="15">
        <v>28.416142594158199</v>
      </c>
      <c r="I5" s="15">
        <v>21.016882606923399</v>
      </c>
      <c r="J5" s="22">
        <v>34.635640502960598</v>
      </c>
      <c r="K5" s="15">
        <v>27.6185408572846</v>
      </c>
      <c r="L5" s="15">
        <v>19.200829629703701</v>
      </c>
      <c r="M5" s="22">
        <v>29.741049927096999</v>
      </c>
      <c r="N5" s="15">
        <v>27.481299108313198</v>
      </c>
      <c r="O5" s="15">
        <v>21.737658282506501</v>
      </c>
      <c r="P5" s="22">
        <v>31.635268122503501</v>
      </c>
    </row>
    <row r="6" spans="1:16" x14ac:dyDescent="0.35">
      <c r="A6" s="9" t="s">
        <v>212</v>
      </c>
      <c r="B6" s="15">
        <v>46.087348451858396</v>
      </c>
      <c r="C6" s="15">
        <v>53.729925707706599</v>
      </c>
      <c r="D6" s="22">
        <v>39.771525175450101</v>
      </c>
      <c r="E6" s="15">
        <v>51.624526974968198</v>
      </c>
      <c r="F6" s="15">
        <v>58.870997377531502</v>
      </c>
      <c r="G6" s="22">
        <v>45.545921845987401</v>
      </c>
      <c r="H6" s="15">
        <v>40.851312264425403</v>
      </c>
      <c r="I6" s="15">
        <v>48.2974724229326</v>
      </c>
      <c r="J6" s="22">
        <v>34.592392100201103</v>
      </c>
      <c r="K6" s="15">
        <v>33.411256813076399</v>
      </c>
      <c r="L6" s="15">
        <v>49.909193599711799</v>
      </c>
      <c r="M6" s="22">
        <v>29.2513350105691</v>
      </c>
      <c r="N6" s="15">
        <v>40.602105838992301</v>
      </c>
      <c r="O6" s="15">
        <v>55.909048207607398</v>
      </c>
      <c r="P6" s="22">
        <v>29.531677476631799</v>
      </c>
    </row>
    <row r="7" spans="1:16" x14ac:dyDescent="0.35">
      <c r="A7" s="9" t="s">
        <v>213</v>
      </c>
      <c r="B7" s="15">
        <v>24.199306116889499</v>
      </c>
      <c r="C7" s="15">
        <v>32.041201090727299</v>
      </c>
      <c r="D7" s="22">
        <v>17.7187667453031</v>
      </c>
      <c r="E7" s="15">
        <v>31.9368315975819</v>
      </c>
      <c r="F7" s="15">
        <v>41.214371010792398</v>
      </c>
      <c r="G7" s="22">
        <v>24.154491295534498</v>
      </c>
      <c r="H7" s="15">
        <v>16.078738790977201</v>
      </c>
      <c r="I7" s="15">
        <v>22.2652012771579</v>
      </c>
      <c r="J7" s="22">
        <v>10.8786660050412</v>
      </c>
      <c r="K7" s="15">
        <v>21.516156067680001</v>
      </c>
      <c r="L7" s="15">
        <v>33.749072502143903</v>
      </c>
      <c r="M7" s="22">
        <v>18.4316506266603</v>
      </c>
      <c r="N7" s="15">
        <v>25.8218546865184</v>
      </c>
      <c r="O7" s="15">
        <v>35.506372872702102</v>
      </c>
      <c r="P7" s="22">
        <v>18.817727916958699</v>
      </c>
    </row>
    <row r="8" spans="1:16" x14ac:dyDescent="0.35">
      <c r="A8" s="9" t="s">
        <v>214</v>
      </c>
      <c r="B8" s="15">
        <v>3.2585078492217199</v>
      </c>
      <c r="C8" s="15">
        <v>4.15086583815736</v>
      </c>
      <c r="D8" s="22">
        <v>2.52106350698809</v>
      </c>
      <c r="E8" s="15">
        <v>3.7322311426380801</v>
      </c>
      <c r="F8" s="15">
        <v>4.7822683929930703</v>
      </c>
      <c r="G8" s="22">
        <v>2.8514213882270298</v>
      </c>
      <c r="H8" s="15">
        <v>2.7111776493297399</v>
      </c>
      <c r="I8" s="15">
        <v>3.39358577924544</v>
      </c>
      <c r="J8" s="22">
        <v>2.1375748911778998</v>
      </c>
      <c r="K8" s="15">
        <v>4.4622706996511603</v>
      </c>
      <c r="L8" s="18" t="s">
        <v>73</v>
      </c>
      <c r="M8" s="22">
        <v>3.9892542183213302</v>
      </c>
      <c r="N8" s="15">
        <v>3.6749810830579999</v>
      </c>
      <c r="O8" s="15">
        <v>5.8915755302289696</v>
      </c>
      <c r="P8" s="24" t="s">
        <v>73</v>
      </c>
    </row>
    <row r="9" spans="1:16" x14ac:dyDescent="0.35">
      <c r="A9" s="9" t="s">
        <v>215</v>
      </c>
      <c r="B9" s="15">
        <v>13.4211726164566</v>
      </c>
      <c r="C9" s="15">
        <v>18.155785841137899</v>
      </c>
      <c r="D9" s="22">
        <v>9.5084898383596599</v>
      </c>
      <c r="E9" s="15">
        <v>14.636909793614601</v>
      </c>
      <c r="F9" s="15">
        <v>20.389663063198299</v>
      </c>
      <c r="G9" s="22">
        <v>9.8112893759996194</v>
      </c>
      <c r="H9" s="15">
        <v>12.128470837021601</v>
      </c>
      <c r="I9" s="15">
        <v>15.7476351825231</v>
      </c>
      <c r="J9" s="22">
        <v>9.0863578260864308</v>
      </c>
      <c r="K9" s="15">
        <v>13.143690036316499</v>
      </c>
      <c r="L9" s="15">
        <v>21.450085905894401</v>
      </c>
      <c r="M9" s="22">
        <v>11.049248911647799</v>
      </c>
      <c r="N9" s="15">
        <v>13.9734330696726</v>
      </c>
      <c r="O9" s="15">
        <v>18.843665453155499</v>
      </c>
      <c r="P9" s="22">
        <v>10.451138583221599</v>
      </c>
    </row>
    <row r="10" spans="1:16" x14ac:dyDescent="0.35">
      <c r="A10" s="9" t="s">
        <v>216</v>
      </c>
      <c r="B10" s="15">
        <v>29.959504091290501</v>
      </c>
      <c r="C10" s="15">
        <v>26.211504597849999</v>
      </c>
      <c r="D10" s="22">
        <v>33.0568496133818</v>
      </c>
      <c r="E10" s="15">
        <v>37.9887731535471</v>
      </c>
      <c r="F10" s="15">
        <v>35.649072140092301</v>
      </c>
      <c r="G10" s="22">
        <v>39.951400169264602</v>
      </c>
      <c r="H10" s="15">
        <v>21.576744337596701</v>
      </c>
      <c r="I10" s="15">
        <v>16.044497608103001</v>
      </c>
      <c r="J10" s="22">
        <v>26.226911654926301</v>
      </c>
      <c r="K10" s="15">
        <v>29.343882456712301</v>
      </c>
      <c r="L10" s="15">
        <v>32.149631667423698</v>
      </c>
      <c r="M10" s="22">
        <v>28.6364183983301</v>
      </c>
      <c r="N10" s="15">
        <v>29.310954544426998</v>
      </c>
      <c r="O10" s="15">
        <v>31.2817829657887</v>
      </c>
      <c r="P10" s="22">
        <v>27.885593794528098</v>
      </c>
    </row>
    <row r="11" spans="1:16" x14ac:dyDescent="0.35">
      <c r="A11" s="9" t="s">
        <v>217</v>
      </c>
      <c r="B11" s="15">
        <v>26.393896573835601</v>
      </c>
      <c r="C11" s="15">
        <v>28.5195747382562</v>
      </c>
      <c r="D11" s="22">
        <v>24.6372368529636</v>
      </c>
      <c r="E11" s="15">
        <v>25.3446157666299</v>
      </c>
      <c r="F11" s="15">
        <v>28.4537205965797</v>
      </c>
      <c r="G11" s="22">
        <v>22.736584612706</v>
      </c>
      <c r="H11" s="15">
        <v>27.525630814683499</v>
      </c>
      <c r="I11" s="15">
        <v>28.4923824472462</v>
      </c>
      <c r="J11" s="22">
        <v>26.713021206773</v>
      </c>
      <c r="K11" s="15">
        <v>25.929869922826899</v>
      </c>
      <c r="L11" s="15">
        <v>36.311398514045599</v>
      </c>
      <c r="M11" s="22">
        <v>23.312188227928701</v>
      </c>
      <c r="N11" s="15">
        <v>25.978340360935999</v>
      </c>
      <c r="O11" s="15">
        <v>28.643683823296499</v>
      </c>
      <c r="P11" s="22">
        <v>24.050686022754899</v>
      </c>
    </row>
    <row r="12" spans="1:16" x14ac:dyDescent="0.35">
      <c r="A12" s="9" t="s">
        <v>218</v>
      </c>
      <c r="B12" s="15">
        <v>17.820153761404001</v>
      </c>
      <c r="C12" s="15">
        <v>20.280547107526498</v>
      </c>
      <c r="D12" s="22">
        <v>15.7868855268344</v>
      </c>
      <c r="E12" s="15">
        <v>19.9558977530045</v>
      </c>
      <c r="F12" s="15">
        <v>23.3688892716313</v>
      </c>
      <c r="G12" s="22">
        <v>17.0929552999512</v>
      </c>
      <c r="H12" s="15">
        <v>15.086196546236099</v>
      </c>
      <c r="I12" s="15">
        <v>16.589374076315199</v>
      </c>
      <c r="J12" s="22">
        <v>13.822690530632601</v>
      </c>
      <c r="K12" s="15">
        <v>25.429359239998298</v>
      </c>
      <c r="L12" s="15">
        <v>32.741386248174301</v>
      </c>
      <c r="M12" s="22">
        <v>23.585646237262502</v>
      </c>
      <c r="N12" s="15">
        <v>24.481534861881102</v>
      </c>
      <c r="O12" s="15">
        <v>27.9578977438442</v>
      </c>
      <c r="P12" s="22">
        <v>21.967327561718399</v>
      </c>
    </row>
    <row r="13" spans="1:16" x14ac:dyDescent="0.35">
      <c r="A13" s="9" t="s">
        <v>219</v>
      </c>
      <c r="B13" s="15">
        <v>13.810141970615</v>
      </c>
      <c r="C13" s="15">
        <v>17.981088963145201</v>
      </c>
      <c r="D13" s="22">
        <v>10.3632727773819</v>
      </c>
      <c r="E13" s="15">
        <v>3.2139393099575599</v>
      </c>
      <c r="F13" s="15">
        <v>4.0372065886723698</v>
      </c>
      <c r="G13" s="22">
        <v>2.5233525242656301</v>
      </c>
      <c r="H13" s="15">
        <v>24.9874536216773</v>
      </c>
      <c r="I13" s="15">
        <v>32.556200316303098</v>
      </c>
      <c r="J13" s="22">
        <v>18.625492517365199</v>
      </c>
      <c r="K13" s="15">
        <v>13.901001428175499</v>
      </c>
      <c r="L13" s="15">
        <v>20.6294908173019</v>
      </c>
      <c r="M13" s="22">
        <v>12.2044262703388</v>
      </c>
      <c r="N13" s="15">
        <v>12.4751914214855</v>
      </c>
      <c r="O13" s="15">
        <v>18.301088047011799</v>
      </c>
      <c r="P13" s="22">
        <v>8.2617326074217097</v>
      </c>
    </row>
    <row r="14" spans="1:16" x14ac:dyDescent="0.35">
      <c r="A14" s="9" t="s">
        <v>220</v>
      </c>
      <c r="B14" s="15">
        <v>30.905186975040099</v>
      </c>
      <c r="C14" s="15">
        <v>36.511727183668803</v>
      </c>
      <c r="D14" s="22">
        <v>26.271944030367099</v>
      </c>
      <c r="E14" s="15">
        <v>29.899303026791799</v>
      </c>
      <c r="F14" s="15">
        <v>36.402315364707697</v>
      </c>
      <c r="G14" s="22">
        <v>24.444337787839402</v>
      </c>
      <c r="H14" s="15">
        <v>31.668742511697602</v>
      </c>
      <c r="I14" s="15">
        <v>36.315365234966599</v>
      </c>
      <c r="J14" s="22">
        <v>27.762992428551101</v>
      </c>
      <c r="K14" s="15">
        <v>34.923186497531098</v>
      </c>
      <c r="L14" s="15">
        <v>42.831151326022002</v>
      </c>
      <c r="M14" s="22">
        <v>32.929208963919201</v>
      </c>
      <c r="N14" s="15">
        <v>35.162604796179203</v>
      </c>
      <c r="O14" s="15">
        <v>42.432843463702099</v>
      </c>
      <c r="P14" s="22">
        <v>29.904555578518401</v>
      </c>
    </row>
    <row r="15" spans="1:16" x14ac:dyDescent="0.35">
      <c r="A15" s="9" t="s">
        <v>221</v>
      </c>
      <c r="B15" s="15">
        <v>24.819026304510398</v>
      </c>
      <c r="C15" s="15">
        <v>30.038918921774599</v>
      </c>
      <c r="D15" s="22">
        <v>20.505308799431599</v>
      </c>
      <c r="E15" s="15">
        <v>30.826896397471</v>
      </c>
      <c r="F15" s="15">
        <v>37.041817770159902</v>
      </c>
      <c r="G15" s="22">
        <v>25.6135924255295</v>
      </c>
      <c r="H15" s="15">
        <v>18.9741081594515</v>
      </c>
      <c r="I15" s="15">
        <v>22.715948678556799</v>
      </c>
      <c r="J15" s="22">
        <v>15.828878863035801</v>
      </c>
      <c r="K15" s="15">
        <v>16.6059355593598</v>
      </c>
      <c r="L15" s="15">
        <v>30.433591437606101</v>
      </c>
      <c r="M15" s="22">
        <v>13.1193197534318</v>
      </c>
      <c r="N15" s="15">
        <v>19.2488420626803</v>
      </c>
      <c r="O15" s="15">
        <v>29.449916556116001</v>
      </c>
      <c r="P15" s="22">
        <v>11.871126665369401</v>
      </c>
    </row>
    <row r="16" spans="1:16" x14ac:dyDescent="0.35">
      <c r="A16" s="9" t="s">
        <v>222</v>
      </c>
      <c r="B16" s="15">
        <v>6.6477960277303003</v>
      </c>
      <c r="C16" s="15">
        <v>8.7835606748802295</v>
      </c>
      <c r="D16" s="22">
        <v>4.8828008409198</v>
      </c>
      <c r="E16" s="15">
        <v>7.9061634684470903</v>
      </c>
      <c r="F16" s="15">
        <v>10.798171079900801</v>
      </c>
      <c r="G16" s="22">
        <v>5.4802414231689198</v>
      </c>
      <c r="H16" s="15">
        <v>5.32363083782628</v>
      </c>
      <c r="I16" s="15">
        <v>6.5635925632023602</v>
      </c>
      <c r="J16" s="22">
        <v>4.2813726429154304</v>
      </c>
      <c r="K16" s="15">
        <v>7.2563535147809501</v>
      </c>
      <c r="L16" s="15">
        <v>12.0218328608542</v>
      </c>
      <c r="M16" s="22">
        <v>6.0547474177575102</v>
      </c>
      <c r="N16" s="15">
        <v>6.3549246525093501</v>
      </c>
      <c r="O16" s="15">
        <v>10.529413963498101</v>
      </c>
      <c r="P16" s="22">
        <v>3.3358119026308501</v>
      </c>
    </row>
    <row r="17" spans="1:16" x14ac:dyDescent="0.35">
      <c r="A17" s="9" t="s">
        <v>223</v>
      </c>
      <c r="B17" s="15">
        <v>44.407973507112999</v>
      </c>
      <c r="C17" s="15">
        <v>51.907544122929799</v>
      </c>
      <c r="D17" s="22">
        <v>38.210330869978002</v>
      </c>
      <c r="E17" s="15">
        <v>47.481801557272803</v>
      </c>
      <c r="F17" s="15">
        <v>55.144348655871902</v>
      </c>
      <c r="G17" s="22">
        <v>41.054176036560698</v>
      </c>
      <c r="H17" s="15">
        <v>41.557874155247397</v>
      </c>
      <c r="I17" s="15">
        <v>48.697269116393301</v>
      </c>
      <c r="J17" s="22">
        <v>35.556807547564397</v>
      </c>
      <c r="K17" s="15">
        <v>37.387268657505899</v>
      </c>
      <c r="L17" s="15">
        <v>50.315090019921897</v>
      </c>
      <c r="M17" s="22">
        <v>34.1275443271279</v>
      </c>
      <c r="N17" s="15">
        <v>40.054886585882997</v>
      </c>
      <c r="O17" s="15">
        <v>47.7966393263765</v>
      </c>
      <c r="P17" s="22">
        <v>34.4558246015336</v>
      </c>
    </row>
    <row r="18" spans="1:16" x14ac:dyDescent="0.35">
      <c r="A18" s="9" t="s">
        <v>224</v>
      </c>
      <c r="B18" s="15">
        <v>24.769274471083701</v>
      </c>
      <c r="C18" s="15">
        <v>32.941632540729003</v>
      </c>
      <c r="D18" s="22">
        <v>18.015640508154199</v>
      </c>
      <c r="E18" s="15">
        <v>10.883549195524701</v>
      </c>
      <c r="F18" s="15">
        <v>17.7567393531635</v>
      </c>
      <c r="G18" s="22">
        <v>5.1180652255763599</v>
      </c>
      <c r="H18" s="15">
        <v>39.436371753106002</v>
      </c>
      <c r="I18" s="15">
        <v>48.941055194984699</v>
      </c>
      <c r="J18" s="22">
        <v>31.447145953150802</v>
      </c>
      <c r="K18" s="15">
        <v>26.5868643703499</v>
      </c>
      <c r="L18" s="15">
        <v>39.195181294654397</v>
      </c>
      <c r="M18" s="22">
        <v>23.4077024457617</v>
      </c>
      <c r="N18" s="15">
        <v>21.528272622852501</v>
      </c>
      <c r="O18" s="15">
        <v>29.129057074867699</v>
      </c>
      <c r="P18" s="22">
        <v>16.0311630272546</v>
      </c>
    </row>
    <row r="19" spans="1:16" x14ac:dyDescent="0.35">
      <c r="A19" s="9" t="s">
        <v>225</v>
      </c>
      <c r="B19" s="15">
        <v>32.355219979005803</v>
      </c>
      <c r="C19" s="15">
        <v>38.168678330363498</v>
      </c>
      <c r="D19" s="22">
        <v>27.550979950703901</v>
      </c>
      <c r="E19" s="15">
        <v>34.1329542693734</v>
      </c>
      <c r="F19" s="15">
        <v>41.890346663045499</v>
      </c>
      <c r="G19" s="22">
        <v>27.6257690368206</v>
      </c>
      <c r="H19" s="15">
        <v>30.657468791147501</v>
      </c>
      <c r="I19" s="15">
        <v>34.2329346133995</v>
      </c>
      <c r="J19" s="22">
        <v>27.652086868785801</v>
      </c>
      <c r="K19" s="15">
        <v>29.5835037299756</v>
      </c>
      <c r="L19" s="15">
        <v>39.687225664649297</v>
      </c>
      <c r="M19" s="22">
        <v>27.0358704285456</v>
      </c>
      <c r="N19" s="15">
        <v>30.1860300009211</v>
      </c>
      <c r="O19" s="15">
        <v>38.571142350903997</v>
      </c>
      <c r="P19" s="22">
        <v>24.121671532363798</v>
      </c>
    </row>
    <row r="20" spans="1:16" x14ac:dyDescent="0.35">
      <c r="A20" s="9" t="s">
        <v>226</v>
      </c>
      <c r="B20" s="15">
        <v>14.478615034573499</v>
      </c>
      <c r="C20" s="15">
        <v>15.8652999529256</v>
      </c>
      <c r="D20" s="22">
        <v>13.332659083958699</v>
      </c>
      <c r="E20" s="15">
        <v>15.7894978411867</v>
      </c>
      <c r="F20" s="15">
        <v>18.725766816854399</v>
      </c>
      <c r="G20" s="22">
        <v>13.326447740375199</v>
      </c>
      <c r="H20" s="15">
        <v>12.644207431501201</v>
      </c>
      <c r="I20" s="15">
        <v>12.5080357233954</v>
      </c>
      <c r="J20" s="22">
        <v>12.7586674795687</v>
      </c>
      <c r="K20" s="15">
        <v>21.493221616562298</v>
      </c>
      <c r="L20" s="15">
        <v>25.232595498496899</v>
      </c>
      <c r="M20" s="22">
        <v>20.550345962451001</v>
      </c>
      <c r="N20" s="15">
        <v>20.726886760725701</v>
      </c>
      <c r="O20" s="15">
        <v>22.074763380483901</v>
      </c>
      <c r="P20" s="22">
        <v>19.752062971558601</v>
      </c>
    </row>
    <row r="21" spans="1:16" x14ac:dyDescent="0.35">
      <c r="A21" s="9" t="s">
        <v>227</v>
      </c>
      <c r="B21" s="15">
        <v>10.4819656850404</v>
      </c>
      <c r="C21" s="15">
        <v>11.9715899315835</v>
      </c>
      <c r="D21" s="22">
        <v>9.2509407081950705</v>
      </c>
      <c r="E21" s="15">
        <v>9.3456894374039603</v>
      </c>
      <c r="F21" s="15">
        <v>12.8849897279293</v>
      </c>
      <c r="G21" s="22">
        <v>6.3767945542646798</v>
      </c>
      <c r="H21" s="15">
        <v>11.7094279848097</v>
      </c>
      <c r="I21" s="15">
        <v>10.8850841755059</v>
      </c>
      <c r="J21" s="22">
        <v>12.4023357359827</v>
      </c>
      <c r="K21" s="15">
        <v>10.814989150688</v>
      </c>
      <c r="L21" s="15">
        <v>15.7696520014914</v>
      </c>
      <c r="M21" s="22">
        <v>9.5656808108823501</v>
      </c>
      <c r="N21" s="15">
        <v>9.47894877229926</v>
      </c>
      <c r="O21" s="15">
        <v>14.079727192874101</v>
      </c>
      <c r="P21" s="22">
        <v>6.1515312718258404</v>
      </c>
    </row>
    <row r="22" spans="1:16" x14ac:dyDescent="0.35">
      <c r="A22" s="9" t="s">
        <v>228</v>
      </c>
      <c r="B22" s="15">
        <v>18.5121454220392</v>
      </c>
      <c r="C22" s="15">
        <v>23.5442255274186</v>
      </c>
      <c r="D22" s="22">
        <v>14.353636113678901</v>
      </c>
      <c r="E22" s="15">
        <v>25.3962861368957</v>
      </c>
      <c r="F22" s="15">
        <v>30.624459211550299</v>
      </c>
      <c r="G22" s="22">
        <v>21.010702825115001</v>
      </c>
      <c r="H22" s="15">
        <v>11.2227543104344</v>
      </c>
      <c r="I22" s="15">
        <v>15.796723584993</v>
      </c>
      <c r="J22" s="22">
        <v>7.3780735738308501</v>
      </c>
      <c r="K22" s="15">
        <v>17.161910870656001</v>
      </c>
      <c r="L22" s="15">
        <v>26.9935362219844</v>
      </c>
      <c r="M22" s="22">
        <v>14.6828861791439</v>
      </c>
      <c r="N22" s="15">
        <v>20.802980009644202</v>
      </c>
      <c r="O22" s="15">
        <v>30.640370884656601</v>
      </c>
      <c r="P22" s="22">
        <v>13.688291240863199</v>
      </c>
    </row>
    <row r="23" spans="1:16" x14ac:dyDescent="0.35">
      <c r="A23" s="9" t="s">
        <v>229</v>
      </c>
      <c r="B23" s="15">
        <v>17.871181014412201</v>
      </c>
      <c r="C23" s="15">
        <v>19.476879381212399</v>
      </c>
      <c r="D23" s="22">
        <v>16.544232423585999</v>
      </c>
      <c r="E23" s="15">
        <v>10.969322619154299</v>
      </c>
      <c r="F23" s="15">
        <v>14.0020150769847</v>
      </c>
      <c r="G23" s="22">
        <v>8.4253889652931697</v>
      </c>
      <c r="H23" s="15">
        <v>25.226935992443199</v>
      </c>
      <c r="I23" s="15">
        <v>25.148008196873398</v>
      </c>
      <c r="J23" s="22">
        <v>25.293279283575</v>
      </c>
      <c r="K23" s="15">
        <v>17.977185244630402</v>
      </c>
      <c r="L23" s="15">
        <v>23.076795636515801</v>
      </c>
      <c r="M23" s="22">
        <v>16.691328671905399</v>
      </c>
      <c r="N23" s="15">
        <v>15.2425306214564</v>
      </c>
      <c r="O23" s="15">
        <v>20.141861716304199</v>
      </c>
      <c r="P23" s="22">
        <v>11.6991910959739</v>
      </c>
    </row>
    <row r="24" spans="1:16" x14ac:dyDescent="0.35">
      <c r="A24" s="9" t="s">
        <v>230</v>
      </c>
      <c r="B24" s="15">
        <v>42.9094988306665</v>
      </c>
      <c r="C24" s="15">
        <v>50.7173503554205</v>
      </c>
      <c r="D24" s="22">
        <v>36.457092953964903</v>
      </c>
      <c r="E24" s="15">
        <v>55.0012835027675</v>
      </c>
      <c r="F24" s="15">
        <v>62.965729845880603</v>
      </c>
      <c r="G24" s="22">
        <v>48.320413823976899</v>
      </c>
      <c r="H24" s="15">
        <v>31.397502814714102</v>
      </c>
      <c r="I24" s="15">
        <v>38.237654423493602</v>
      </c>
      <c r="J24" s="22">
        <v>25.647967226008099</v>
      </c>
      <c r="K24" s="15">
        <v>22.146088501231301</v>
      </c>
      <c r="L24" s="15">
        <v>42.746809298894902</v>
      </c>
      <c r="M24" s="22">
        <v>16.951657906553098</v>
      </c>
      <c r="N24" s="15">
        <v>28.499365310118201</v>
      </c>
      <c r="O24" s="15">
        <v>44.0156558491284</v>
      </c>
      <c r="P24" s="22">
        <v>17.277530228679399</v>
      </c>
    </row>
    <row r="25" spans="1:16" x14ac:dyDescent="0.35">
      <c r="A25" s="9" t="s">
        <v>231</v>
      </c>
      <c r="B25" s="15">
        <v>4.0444835170720701</v>
      </c>
      <c r="C25" s="15">
        <v>5.4590764634379401</v>
      </c>
      <c r="D25" s="22">
        <v>2.8754643814834999</v>
      </c>
      <c r="E25" s="15">
        <v>4.6488408797650198</v>
      </c>
      <c r="F25" s="15">
        <v>6.38316610042863</v>
      </c>
      <c r="G25" s="22">
        <v>3.1940252804468399</v>
      </c>
      <c r="H25" s="15">
        <v>3.3848837207590599</v>
      </c>
      <c r="I25" s="15">
        <v>4.4213391303932701</v>
      </c>
      <c r="J25" s="22">
        <v>2.51368413270459</v>
      </c>
      <c r="K25" s="15">
        <v>4.1513442504355504</v>
      </c>
      <c r="L25" s="18" t="s">
        <v>73</v>
      </c>
      <c r="M25" s="22">
        <v>3.7373568512128599</v>
      </c>
      <c r="N25" s="15">
        <v>4.5595782348031797</v>
      </c>
      <c r="O25" s="15">
        <v>7.0825761239701297</v>
      </c>
      <c r="P25" s="22">
        <v>2.7348723779576201</v>
      </c>
    </row>
    <row r="26" spans="1:16" x14ac:dyDescent="0.35">
      <c r="A26" s="9" t="s">
        <v>232</v>
      </c>
      <c r="B26" s="15">
        <v>28.035472576459998</v>
      </c>
      <c r="C26" s="15">
        <v>34.917599186503899</v>
      </c>
      <c r="D26" s="22">
        <v>22.348085458240998</v>
      </c>
      <c r="E26" s="15">
        <v>34.162570828160298</v>
      </c>
      <c r="F26" s="15">
        <v>41.798120006949901</v>
      </c>
      <c r="G26" s="22">
        <v>27.757592152699502</v>
      </c>
      <c r="H26" s="15">
        <v>21.9986760324309</v>
      </c>
      <c r="I26" s="15">
        <v>27.7243215379122</v>
      </c>
      <c r="J26" s="22">
        <v>17.185946068985899</v>
      </c>
      <c r="K26" s="15">
        <v>20.436275065574399</v>
      </c>
      <c r="L26" s="15">
        <v>34.005124203431201</v>
      </c>
      <c r="M26" s="22">
        <v>17.014916862212399</v>
      </c>
      <c r="N26" s="15">
        <v>23.622944153568401</v>
      </c>
      <c r="O26" s="15">
        <v>34.676312577661001</v>
      </c>
      <c r="P26" s="22">
        <v>15.6288248608356</v>
      </c>
    </row>
    <row r="27" spans="1:16" x14ac:dyDescent="0.35">
      <c r="A27" s="9" t="s">
        <v>233</v>
      </c>
      <c r="B27" s="15">
        <v>20.3353658627851</v>
      </c>
      <c r="C27" s="15">
        <v>27.844474993059901</v>
      </c>
      <c r="D27" s="22">
        <v>14.1298406005067</v>
      </c>
      <c r="E27" s="15">
        <v>6.97659652661254</v>
      </c>
      <c r="F27" s="15">
        <v>9.6270151878316508</v>
      </c>
      <c r="G27" s="22">
        <v>4.7533281527661702</v>
      </c>
      <c r="H27" s="15">
        <v>34.4904224046157</v>
      </c>
      <c r="I27" s="15">
        <v>47.064646488505502</v>
      </c>
      <c r="J27" s="22">
        <v>23.921073506282099</v>
      </c>
      <c r="K27" s="15">
        <v>19.752290684118201</v>
      </c>
      <c r="L27" s="15">
        <v>29.5698777177269</v>
      </c>
      <c r="M27" s="22">
        <v>17.276805726374501</v>
      </c>
      <c r="N27" s="15">
        <v>17.616092289795301</v>
      </c>
      <c r="O27" s="15">
        <v>24.323416521287999</v>
      </c>
      <c r="P27" s="22">
        <v>12.7651592543309</v>
      </c>
    </row>
    <row r="28" spans="1:16" x14ac:dyDescent="0.35">
      <c r="A28" s="9" t="s">
        <v>234</v>
      </c>
      <c r="B28" s="15">
        <v>27.792107356032101</v>
      </c>
      <c r="C28" s="15">
        <v>35.435786043847401</v>
      </c>
      <c r="D28" s="22">
        <v>21.475373856616301</v>
      </c>
      <c r="E28" s="15">
        <v>14.615123834759499</v>
      </c>
      <c r="F28" s="15">
        <v>20.7885219016413</v>
      </c>
      <c r="G28" s="22">
        <v>9.4366511345448991</v>
      </c>
      <c r="H28" s="15">
        <v>41.440388174734899</v>
      </c>
      <c r="I28" s="15">
        <v>50.634729791066597</v>
      </c>
      <c r="J28" s="22">
        <v>33.712022290275698</v>
      </c>
      <c r="K28" s="15">
        <v>31.157296555915</v>
      </c>
      <c r="L28" s="15">
        <v>41.345482591341003</v>
      </c>
      <c r="M28" s="22">
        <v>28.588365800215801</v>
      </c>
      <c r="N28" s="15">
        <v>29.918550686662101</v>
      </c>
      <c r="O28" s="15">
        <v>37.639201783856201</v>
      </c>
      <c r="P28" s="22">
        <v>24.334750027850301</v>
      </c>
    </row>
    <row r="29" spans="1:16" x14ac:dyDescent="0.35">
      <c r="A29" s="9" t="s">
        <v>235</v>
      </c>
      <c r="B29" s="15">
        <v>10.542809903992699</v>
      </c>
      <c r="C29" s="15">
        <v>11.9428919929871</v>
      </c>
      <c r="D29" s="22">
        <v>9.3857825360605105</v>
      </c>
      <c r="E29" s="15">
        <v>10.9494278804149</v>
      </c>
      <c r="F29" s="15">
        <v>13.6726198005481</v>
      </c>
      <c r="G29" s="22">
        <v>8.6651146281223301</v>
      </c>
      <c r="H29" s="15">
        <v>9.9868650777883907</v>
      </c>
      <c r="I29" s="15">
        <v>9.9944875036610092</v>
      </c>
      <c r="J29" s="22">
        <v>9.9804579962888305</v>
      </c>
      <c r="K29" s="15">
        <v>12.475931527925001</v>
      </c>
      <c r="L29" s="15">
        <v>15.5158107272763</v>
      </c>
      <c r="M29" s="22">
        <v>11.709432060633301</v>
      </c>
      <c r="N29" s="15">
        <v>12.329067417706799</v>
      </c>
      <c r="O29" s="15">
        <v>14.2680200460091</v>
      </c>
      <c r="P29" s="22">
        <v>10.9267601735349</v>
      </c>
    </row>
    <row r="30" spans="1:16" x14ac:dyDescent="0.35">
      <c r="A30" s="9" t="s">
        <v>236</v>
      </c>
      <c r="B30" s="15">
        <v>13.690403834283</v>
      </c>
      <c r="C30" s="15">
        <v>14.0506050408059</v>
      </c>
      <c r="D30" s="22">
        <v>13.392733678236199</v>
      </c>
      <c r="E30" s="15">
        <v>16.4023749656386</v>
      </c>
      <c r="F30" s="15">
        <v>18.0036702621396</v>
      </c>
      <c r="G30" s="22">
        <v>15.0591497454154</v>
      </c>
      <c r="H30" s="15">
        <v>10.581912775979299</v>
      </c>
      <c r="I30" s="15">
        <v>9.5551176241019196</v>
      </c>
      <c r="J30" s="22">
        <v>11.444992369193599</v>
      </c>
      <c r="K30" s="15">
        <v>18.892477992028201</v>
      </c>
      <c r="L30" s="15">
        <v>27.082145352366101</v>
      </c>
      <c r="M30" s="22">
        <v>16.8274697277736</v>
      </c>
      <c r="N30" s="15">
        <v>16.533892849268099</v>
      </c>
      <c r="O30" s="15">
        <v>19.0064050341058</v>
      </c>
      <c r="P30" s="22">
        <v>14.745699730214399</v>
      </c>
    </row>
    <row r="31" spans="1:16" x14ac:dyDescent="0.35">
      <c r="A31" s="9" t="s">
        <v>237</v>
      </c>
      <c r="B31" s="15">
        <v>22.086676376214999</v>
      </c>
      <c r="C31" s="15">
        <v>27.486305510096901</v>
      </c>
      <c r="D31" s="22">
        <v>17.624424674193001</v>
      </c>
      <c r="E31" s="15">
        <v>23.465979699224601</v>
      </c>
      <c r="F31" s="15">
        <v>30.8180634306025</v>
      </c>
      <c r="G31" s="22">
        <v>17.298782236796299</v>
      </c>
      <c r="H31" s="15">
        <v>20.449253620440398</v>
      </c>
      <c r="I31" s="15">
        <v>23.781096305062899</v>
      </c>
      <c r="J31" s="22">
        <v>17.648650770261099</v>
      </c>
      <c r="K31" s="15">
        <v>23.507921219047098</v>
      </c>
      <c r="L31" s="15">
        <v>30.213840736157199</v>
      </c>
      <c r="M31" s="22">
        <v>21.817037009351001</v>
      </c>
      <c r="N31" s="15">
        <v>25.5753539845036</v>
      </c>
      <c r="O31" s="15">
        <v>31.987487719453402</v>
      </c>
      <c r="P31" s="22">
        <v>20.937911348789299</v>
      </c>
    </row>
    <row r="32" spans="1:16" x14ac:dyDescent="0.35">
      <c r="A32" s="9" t="s">
        <v>238</v>
      </c>
      <c r="B32" s="15">
        <v>5.0232156705145004</v>
      </c>
      <c r="C32" s="15">
        <v>4.6741164353060096</v>
      </c>
      <c r="D32" s="22">
        <v>5.3117111611971701</v>
      </c>
      <c r="E32" s="15">
        <v>3.8220513201269499</v>
      </c>
      <c r="F32" s="15">
        <v>4.2298214152928804</v>
      </c>
      <c r="G32" s="22">
        <v>3.4799988098394801</v>
      </c>
      <c r="H32" s="15">
        <v>6.2396865770144299</v>
      </c>
      <c r="I32" s="15">
        <v>5.10812408789036</v>
      </c>
      <c r="J32" s="22">
        <v>7.1908290624694597</v>
      </c>
      <c r="K32" s="15">
        <v>5.9930692041173703</v>
      </c>
      <c r="L32" s="18" t="s">
        <v>73</v>
      </c>
      <c r="M32" s="22">
        <v>6.3163585650604404</v>
      </c>
      <c r="N32" s="15">
        <v>5.4475431010580397</v>
      </c>
      <c r="O32" s="15">
        <v>5.4575765280061201</v>
      </c>
      <c r="P32" s="22">
        <v>5.4402866332682596</v>
      </c>
    </row>
    <row r="33" spans="1:16" x14ac:dyDescent="0.35">
      <c r="A33" s="9" t="s">
        <v>239</v>
      </c>
      <c r="B33" s="15">
        <v>13.8148645650865</v>
      </c>
      <c r="C33" s="15">
        <v>16.256512499140499</v>
      </c>
      <c r="D33" s="22">
        <v>11.797087532752</v>
      </c>
      <c r="E33" s="15">
        <v>11.8059709798751</v>
      </c>
      <c r="F33" s="15">
        <v>15.550189316851499</v>
      </c>
      <c r="G33" s="22">
        <v>8.66518332425761</v>
      </c>
      <c r="H33" s="15">
        <v>15.918630604184001</v>
      </c>
      <c r="I33" s="15">
        <v>16.838102314419601</v>
      </c>
      <c r="J33" s="22">
        <v>15.145762454006899</v>
      </c>
      <c r="K33" s="15">
        <v>14.9532666687555</v>
      </c>
      <c r="L33" s="15">
        <v>22.660079790165899</v>
      </c>
      <c r="M33" s="22">
        <v>13.0100091362394</v>
      </c>
      <c r="N33" s="15">
        <v>13.229279573117299</v>
      </c>
      <c r="O33" s="15">
        <v>18.352764690889401</v>
      </c>
      <c r="P33" s="22">
        <v>9.5238253030201694</v>
      </c>
    </row>
    <row r="34" spans="1:16" x14ac:dyDescent="0.35">
      <c r="A34" s="9" t="s">
        <v>240</v>
      </c>
      <c r="B34" s="15">
        <v>32.341964656762499</v>
      </c>
      <c r="C34" s="15">
        <v>30.754233898421798</v>
      </c>
      <c r="D34" s="22">
        <v>33.654064821994702</v>
      </c>
      <c r="E34" s="15">
        <v>42.821008824718</v>
      </c>
      <c r="F34" s="15">
        <v>41.2313418731148</v>
      </c>
      <c r="G34" s="22">
        <v>44.154479762785797</v>
      </c>
      <c r="H34" s="15">
        <v>21.563116027709199</v>
      </c>
      <c r="I34" s="15">
        <v>19.658614694105101</v>
      </c>
      <c r="J34" s="22">
        <v>23.163957474299401</v>
      </c>
      <c r="K34" s="15">
        <v>28.6211812028127</v>
      </c>
      <c r="L34" s="15">
        <v>33.950178737453498</v>
      </c>
      <c r="M34" s="22">
        <v>27.277485120293001</v>
      </c>
      <c r="N34" s="15">
        <v>29.5663275261489</v>
      </c>
      <c r="O34" s="15">
        <v>32.5989258272296</v>
      </c>
      <c r="P34" s="22">
        <v>27.373063748481201</v>
      </c>
    </row>
    <row r="35" spans="1:16" x14ac:dyDescent="0.35">
      <c r="A35" s="9" t="s">
        <v>241</v>
      </c>
      <c r="B35" s="15">
        <v>24.858609843316302</v>
      </c>
      <c r="C35" s="15">
        <v>26.922806940711499</v>
      </c>
      <c r="D35" s="22">
        <v>23.152758055577198</v>
      </c>
      <c r="E35" s="15">
        <v>32.404256816872604</v>
      </c>
      <c r="F35" s="15">
        <v>33.609438667917097</v>
      </c>
      <c r="G35" s="22">
        <v>31.393306081667401</v>
      </c>
      <c r="H35" s="15">
        <v>17.184513080209602</v>
      </c>
      <c r="I35" s="15">
        <v>19.812120740554601</v>
      </c>
      <c r="J35" s="22">
        <v>14.9758597315149</v>
      </c>
      <c r="K35" s="15">
        <v>19.3399924709984</v>
      </c>
      <c r="L35" s="15">
        <v>26.1800107445337</v>
      </c>
      <c r="M35" s="22">
        <v>17.615295527761301</v>
      </c>
      <c r="N35" s="15">
        <v>22.584361667919701</v>
      </c>
      <c r="O35" s="15">
        <v>29.646358850153799</v>
      </c>
      <c r="P35" s="22">
        <v>17.476918782303901</v>
      </c>
    </row>
    <row r="36" spans="1:16" x14ac:dyDescent="0.35">
      <c r="A36" s="9" t="s">
        <v>242</v>
      </c>
      <c r="B36" s="15">
        <v>19.9339502820118</v>
      </c>
      <c r="C36" s="15">
        <v>22.379567812179801</v>
      </c>
      <c r="D36" s="22">
        <v>17.912892776782499</v>
      </c>
      <c r="E36" s="15">
        <v>9.2155113001225892</v>
      </c>
      <c r="F36" s="15">
        <v>14.702477491199099</v>
      </c>
      <c r="G36" s="22">
        <v>4.6128428313707301</v>
      </c>
      <c r="H36" s="15">
        <v>31.437651480091699</v>
      </c>
      <c r="I36" s="15">
        <v>30.461355177538099</v>
      </c>
      <c r="J36" s="22">
        <v>32.258283924765799</v>
      </c>
      <c r="K36" s="15">
        <v>17.189364066870699</v>
      </c>
      <c r="L36" s="15">
        <v>27.119257662715501</v>
      </c>
      <c r="M36" s="22">
        <v>14.6855612338162</v>
      </c>
      <c r="N36" s="15">
        <v>15.780750396917201</v>
      </c>
      <c r="O36" s="15">
        <v>20.167880742222799</v>
      </c>
      <c r="P36" s="22">
        <v>12.607849432474699</v>
      </c>
    </row>
    <row r="37" spans="1:16" x14ac:dyDescent="0.35">
      <c r="A37" s="9" t="s">
        <v>243</v>
      </c>
      <c r="B37" s="15">
        <v>23.045320647667999</v>
      </c>
      <c r="C37" s="15">
        <v>23.638303606969298</v>
      </c>
      <c r="D37" s="22">
        <v>22.5552797293374</v>
      </c>
      <c r="E37" s="15">
        <v>19.231926615283498</v>
      </c>
      <c r="F37" s="15">
        <v>22.1845812446516</v>
      </c>
      <c r="G37" s="22">
        <v>16.7551316272246</v>
      </c>
      <c r="H37" s="15">
        <v>27.153931177404999</v>
      </c>
      <c r="I37" s="15">
        <v>25.040688491083898</v>
      </c>
      <c r="J37" s="22">
        <v>28.9302315765045</v>
      </c>
      <c r="K37" s="15">
        <v>21.6401353135556</v>
      </c>
      <c r="L37" s="15">
        <v>32.2163485397434</v>
      </c>
      <c r="M37" s="22">
        <v>18.973364276875099</v>
      </c>
      <c r="N37" s="15">
        <v>21.4655858659656</v>
      </c>
      <c r="O37" s="15">
        <v>24.168869724774201</v>
      </c>
      <c r="P37" s="22">
        <v>19.5104919235316</v>
      </c>
    </row>
    <row r="38" spans="1:16" x14ac:dyDescent="0.35">
      <c r="A38" s="9" t="s">
        <v>244</v>
      </c>
      <c r="B38" s="15">
        <v>29.689677745083799</v>
      </c>
      <c r="C38" s="15">
        <v>39.347068321122002</v>
      </c>
      <c r="D38" s="22">
        <v>21.708813417826299</v>
      </c>
      <c r="E38" s="15">
        <v>33.606604849035001</v>
      </c>
      <c r="F38" s="15">
        <v>44.434767684124601</v>
      </c>
      <c r="G38" s="22">
        <v>24.5235447535253</v>
      </c>
      <c r="H38" s="15">
        <v>25.187547213637298</v>
      </c>
      <c r="I38" s="15">
        <v>33.548817357730201</v>
      </c>
      <c r="J38" s="22">
        <v>18.159425176321001</v>
      </c>
      <c r="K38" s="15">
        <v>33.839813225494503</v>
      </c>
      <c r="L38" s="15">
        <v>45.920335510770499</v>
      </c>
      <c r="M38" s="22">
        <v>30.793733664751802</v>
      </c>
      <c r="N38" s="15">
        <v>36.134440238025199</v>
      </c>
      <c r="O38" s="15">
        <v>49.019875363653099</v>
      </c>
      <c r="P38" s="22">
        <v>26.815316729166401</v>
      </c>
    </row>
    <row r="39" spans="1:16" x14ac:dyDescent="0.35">
      <c r="A39" s="9" t="s">
        <v>245</v>
      </c>
      <c r="B39" s="15">
        <v>32.182801910492103</v>
      </c>
      <c r="C39" s="15">
        <v>32.840581604198903</v>
      </c>
      <c r="D39" s="22">
        <v>31.639212992619701</v>
      </c>
      <c r="E39" s="15">
        <v>41.375503671433002</v>
      </c>
      <c r="F39" s="15">
        <v>42.805513641928897</v>
      </c>
      <c r="G39" s="22">
        <v>40.175958864339798</v>
      </c>
      <c r="H39" s="15">
        <v>22.7767418494266</v>
      </c>
      <c r="I39" s="15">
        <v>22.386671574183801</v>
      </c>
      <c r="J39" s="22">
        <v>23.104618051282401</v>
      </c>
      <c r="K39" s="15">
        <v>28.859907926624299</v>
      </c>
      <c r="L39" s="15">
        <v>30.8710998075505</v>
      </c>
      <c r="M39" s="22">
        <v>28.3527899116452</v>
      </c>
      <c r="N39" s="15">
        <v>28.644192695791201</v>
      </c>
      <c r="O39" s="15">
        <v>33.580371684618299</v>
      </c>
      <c r="P39" s="22">
        <v>25.074203695790501</v>
      </c>
    </row>
    <row r="40" spans="1:16" x14ac:dyDescent="0.35">
      <c r="A40" s="9" t="s">
        <v>246</v>
      </c>
      <c r="B40" s="15">
        <v>19.109923258119501</v>
      </c>
      <c r="C40" s="15">
        <v>23.920291806797898</v>
      </c>
      <c r="D40" s="22">
        <v>15.1346363057243</v>
      </c>
      <c r="E40" s="15">
        <v>11.204941204318301</v>
      </c>
      <c r="F40" s="15">
        <v>16.2734646196248</v>
      </c>
      <c r="G40" s="22">
        <v>6.9532778817520002</v>
      </c>
      <c r="H40" s="15">
        <v>26.7355520831536</v>
      </c>
      <c r="I40" s="15">
        <v>31.6776058752381</v>
      </c>
      <c r="J40" s="22">
        <v>22.581475421692002</v>
      </c>
      <c r="K40" s="15">
        <v>32.103823654082802</v>
      </c>
      <c r="L40" s="15">
        <v>38.3282618957005</v>
      </c>
      <c r="M40" s="22">
        <v>30.534343986137799</v>
      </c>
      <c r="N40" s="15">
        <v>26.5960625436661</v>
      </c>
      <c r="O40" s="15">
        <v>26.192200672326098</v>
      </c>
      <c r="P40" s="22">
        <v>26.888147259691799</v>
      </c>
    </row>
    <row r="41" spans="1:16" x14ac:dyDescent="0.35">
      <c r="A41" s="9" t="s">
        <v>247</v>
      </c>
      <c r="B41" s="15">
        <v>22.321807527942301</v>
      </c>
      <c r="C41" s="15">
        <v>24.563395385887599</v>
      </c>
      <c r="D41" s="22">
        <v>20.469360075285898</v>
      </c>
      <c r="E41" s="15">
        <v>24.5348533579883</v>
      </c>
      <c r="F41" s="15">
        <v>28.425125688702099</v>
      </c>
      <c r="G41" s="22">
        <v>21.271550256074899</v>
      </c>
      <c r="H41" s="15">
        <v>20.262775044997401</v>
      </c>
      <c r="I41" s="15">
        <v>20.512943926482201</v>
      </c>
      <c r="J41" s="22">
        <v>20.0524939036499</v>
      </c>
      <c r="K41" s="15">
        <v>19.1878081740293</v>
      </c>
      <c r="L41" s="15">
        <v>28.1577813931418</v>
      </c>
      <c r="M41" s="22">
        <v>16.926047346316601</v>
      </c>
      <c r="N41" s="15">
        <v>18.178725020248301</v>
      </c>
      <c r="O41" s="15">
        <v>23.555853595835501</v>
      </c>
      <c r="P41" s="22">
        <v>14.289828383824601</v>
      </c>
    </row>
    <row r="42" spans="1:16" x14ac:dyDescent="0.35">
      <c r="A42" s="9" t="s">
        <v>248</v>
      </c>
      <c r="B42" s="15">
        <v>11.439386042220599</v>
      </c>
      <c r="C42" s="15">
        <v>13.7034862571909</v>
      </c>
      <c r="D42" s="22">
        <v>9.56833438528278</v>
      </c>
      <c r="E42" s="15">
        <v>10.9065207257855</v>
      </c>
      <c r="F42" s="15">
        <v>13.5257211475485</v>
      </c>
      <c r="G42" s="22">
        <v>8.7094393560849905</v>
      </c>
      <c r="H42" s="15">
        <v>11.9084277228311</v>
      </c>
      <c r="I42" s="15">
        <v>13.7588173816885</v>
      </c>
      <c r="J42" s="22">
        <v>10.3530702095681</v>
      </c>
      <c r="K42" s="15">
        <v>13.3625420404446</v>
      </c>
      <c r="L42" s="15">
        <v>20.608043661484899</v>
      </c>
      <c r="M42" s="22">
        <v>11.535603281176</v>
      </c>
      <c r="N42" s="15">
        <v>12.3382448337979</v>
      </c>
      <c r="O42" s="15">
        <v>14.956562742899701</v>
      </c>
      <c r="P42" s="22">
        <v>10.4446007509646</v>
      </c>
    </row>
    <row r="43" spans="1:16" x14ac:dyDescent="0.35">
      <c r="A43" s="9" t="s">
        <v>249</v>
      </c>
      <c r="B43" s="15">
        <v>21.495499806940298</v>
      </c>
      <c r="C43" s="15">
        <v>24.030369460954301</v>
      </c>
      <c r="D43" s="22">
        <v>19.400684376552402</v>
      </c>
      <c r="E43" s="15">
        <v>28.779735074949301</v>
      </c>
      <c r="F43" s="15">
        <v>33.160277244371599</v>
      </c>
      <c r="G43" s="22">
        <v>25.105175652288999</v>
      </c>
      <c r="H43" s="15">
        <v>14.219774775572599</v>
      </c>
      <c r="I43" s="15">
        <v>14.4940690222207</v>
      </c>
      <c r="J43" s="22">
        <v>13.9892148957512</v>
      </c>
      <c r="K43" s="15">
        <v>14.6945894493424</v>
      </c>
      <c r="L43" s="15">
        <v>25.5602048626689</v>
      </c>
      <c r="M43" s="22">
        <v>11.9548462293192</v>
      </c>
      <c r="N43" s="15">
        <v>17.1567572982547</v>
      </c>
      <c r="O43" s="15">
        <v>22.6932894977964</v>
      </c>
      <c r="P43" s="22">
        <v>13.152575299333799</v>
      </c>
    </row>
    <row r="44" spans="1:16" x14ac:dyDescent="0.35">
      <c r="A44" s="9" t="s">
        <v>250</v>
      </c>
      <c r="B44" s="15">
        <v>36.960989177524603</v>
      </c>
      <c r="C44" s="15">
        <v>44.2394177707721</v>
      </c>
      <c r="D44" s="22">
        <v>30.946098233539502</v>
      </c>
      <c r="E44" s="15">
        <v>39.950724671045599</v>
      </c>
      <c r="F44" s="15">
        <v>49.090742476718802</v>
      </c>
      <c r="G44" s="22">
        <v>32.283742536834801</v>
      </c>
      <c r="H44" s="15">
        <v>34.2714503584616</v>
      </c>
      <c r="I44" s="15">
        <v>39.157290461486902</v>
      </c>
      <c r="J44" s="22">
        <v>30.1646244926409</v>
      </c>
      <c r="K44" s="15">
        <v>28.058785013062</v>
      </c>
      <c r="L44" s="15">
        <v>45.457697517995697</v>
      </c>
      <c r="M44" s="22">
        <v>23.6716839830822</v>
      </c>
      <c r="N44" s="15">
        <v>32.095566752593598</v>
      </c>
      <c r="O44" s="15">
        <v>43.781495414390797</v>
      </c>
      <c r="P44" s="22">
        <v>23.6439613971482</v>
      </c>
    </row>
    <row r="45" spans="1:16" x14ac:dyDescent="0.35">
      <c r="A45" s="9" t="s">
        <v>251</v>
      </c>
      <c r="B45" s="15">
        <v>11.9713357810746</v>
      </c>
      <c r="C45" s="15">
        <v>14.385557519050501</v>
      </c>
      <c r="D45" s="22">
        <v>9.9762237479641005</v>
      </c>
      <c r="E45" s="15">
        <v>13.329641576263899</v>
      </c>
      <c r="F45" s="15">
        <v>16.4727503556499</v>
      </c>
      <c r="G45" s="22">
        <v>10.693086662500299</v>
      </c>
      <c r="H45" s="15">
        <v>10.435078844485901</v>
      </c>
      <c r="I45" s="15">
        <v>12.0064983061392</v>
      </c>
      <c r="J45" s="22">
        <v>9.1142116128350494</v>
      </c>
      <c r="K45" s="15">
        <v>13.5076385535444</v>
      </c>
      <c r="L45" s="15">
        <v>19.7935216803237</v>
      </c>
      <c r="M45" s="22">
        <v>11.9226656805555</v>
      </c>
      <c r="N45" s="15">
        <v>13.5734914868041</v>
      </c>
      <c r="O45" s="15">
        <v>17.569684386853801</v>
      </c>
      <c r="P45" s="22">
        <v>10.683327915476999</v>
      </c>
    </row>
    <row r="46" spans="1:16" x14ac:dyDescent="0.35">
      <c r="A46" s="9" t="s">
        <v>252</v>
      </c>
      <c r="B46" s="15">
        <v>23.372055116721601</v>
      </c>
      <c r="C46" s="15">
        <v>29.620473035942499</v>
      </c>
      <c r="D46" s="22">
        <v>18.2083646476793</v>
      </c>
      <c r="E46" s="15">
        <v>19.5947216748506</v>
      </c>
      <c r="F46" s="15">
        <v>27.6042044653109</v>
      </c>
      <c r="G46" s="22">
        <v>12.876073772369301</v>
      </c>
      <c r="H46" s="15">
        <v>26.447443978160599</v>
      </c>
      <c r="I46" s="15">
        <v>31.273865875093101</v>
      </c>
      <c r="J46" s="22">
        <v>22.390562486395801</v>
      </c>
      <c r="K46" s="15">
        <v>37.000827030836902</v>
      </c>
      <c r="L46" s="15">
        <v>44.871932762614001</v>
      </c>
      <c r="M46" s="22">
        <v>35.0161434448273</v>
      </c>
      <c r="N46" s="15">
        <v>35.473867360104997</v>
      </c>
      <c r="O46" s="15">
        <v>36.660533640323202</v>
      </c>
      <c r="P46" s="22">
        <v>34.615635602982799</v>
      </c>
    </row>
    <row r="47" spans="1:16" x14ac:dyDescent="0.35">
      <c r="A47" s="9" t="s">
        <v>253</v>
      </c>
      <c r="B47" s="15">
        <v>20.858055729713801</v>
      </c>
      <c r="C47" s="15">
        <v>21.594923877514201</v>
      </c>
      <c r="D47" s="22">
        <v>20.249108139951399</v>
      </c>
      <c r="E47" s="15">
        <v>21.447729942339599</v>
      </c>
      <c r="F47" s="15">
        <v>23.162126867484002</v>
      </c>
      <c r="G47" s="22">
        <v>20.0096309281485</v>
      </c>
      <c r="H47" s="15">
        <v>20.392863527399999</v>
      </c>
      <c r="I47" s="15">
        <v>19.834421716989802</v>
      </c>
      <c r="J47" s="22">
        <v>20.862265559228401</v>
      </c>
      <c r="K47" s="15">
        <v>18.160821935288599</v>
      </c>
      <c r="L47" s="15">
        <v>28.830116054537001</v>
      </c>
      <c r="M47" s="22">
        <v>15.4705807373724</v>
      </c>
      <c r="N47" s="15">
        <v>18.9741374047309</v>
      </c>
      <c r="O47" s="15">
        <v>22.4112269640977</v>
      </c>
      <c r="P47" s="22">
        <v>16.488333719992099</v>
      </c>
    </row>
    <row r="48" spans="1:16" x14ac:dyDescent="0.35">
      <c r="A48" s="9" t="s">
        <v>254</v>
      </c>
      <c r="B48" s="15">
        <v>12.5778288117999</v>
      </c>
      <c r="C48" s="15">
        <v>14.3136218839091</v>
      </c>
      <c r="D48" s="22">
        <v>11.143370000216899</v>
      </c>
      <c r="E48" s="15">
        <v>13.5694811896419</v>
      </c>
      <c r="F48" s="15">
        <v>15.3962882818597</v>
      </c>
      <c r="G48" s="22">
        <v>12.0370884048061</v>
      </c>
      <c r="H48" s="15">
        <v>11.683863370684</v>
      </c>
      <c r="I48" s="15">
        <v>13.157455143757799</v>
      </c>
      <c r="J48" s="22">
        <v>10.4452258627612</v>
      </c>
      <c r="K48" s="15">
        <v>10.8783002471676</v>
      </c>
      <c r="L48" s="15">
        <v>15.867371029672899</v>
      </c>
      <c r="M48" s="22">
        <v>9.6203160161206593</v>
      </c>
      <c r="N48" s="15">
        <v>10.2431213900914</v>
      </c>
      <c r="O48" s="15">
        <v>14.385719630044999</v>
      </c>
      <c r="P48" s="22">
        <v>7.2470731954188299</v>
      </c>
    </row>
    <row r="49" spans="1:16" x14ac:dyDescent="0.35">
      <c r="A49" s="9" t="s">
        <v>255</v>
      </c>
      <c r="B49" s="15">
        <v>25.520505170376001</v>
      </c>
      <c r="C49" s="15">
        <v>26.823258183380201</v>
      </c>
      <c r="D49" s="22">
        <v>24.443910518140601</v>
      </c>
      <c r="E49" s="15">
        <v>22.915390188600501</v>
      </c>
      <c r="F49" s="15">
        <v>26.576979138710598</v>
      </c>
      <c r="G49" s="22">
        <v>19.843915093016498</v>
      </c>
      <c r="H49" s="15">
        <v>28.364794544310701</v>
      </c>
      <c r="I49" s="15">
        <v>26.965609720774601</v>
      </c>
      <c r="J49" s="22">
        <v>29.5408887887383</v>
      </c>
      <c r="K49" s="15">
        <v>25.453413961640599</v>
      </c>
      <c r="L49" s="15">
        <v>33.496169678279898</v>
      </c>
      <c r="M49" s="22">
        <v>23.4254491748564</v>
      </c>
      <c r="N49" s="15">
        <v>23.036117508137799</v>
      </c>
      <c r="O49" s="15">
        <v>27.764699817788099</v>
      </c>
      <c r="P49" s="22">
        <v>19.616268497545001</v>
      </c>
    </row>
    <row r="50" spans="1:16" x14ac:dyDescent="0.35">
      <c r="A50" s="9" t="s">
        <v>256</v>
      </c>
      <c r="B50" s="15">
        <v>48.440299269119002</v>
      </c>
      <c r="C50" s="15">
        <v>58.131298757769798</v>
      </c>
      <c r="D50" s="22">
        <v>40.431660547770598</v>
      </c>
      <c r="E50" s="15">
        <v>45.9780870456486</v>
      </c>
      <c r="F50" s="15">
        <v>55.590895071775897</v>
      </c>
      <c r="G50" s="22">
        <v>37.914511135526098</v>
      </c>
      <c r="H50" s="15">
        <v>51.323850839802503</v>
      </c>
      <c r="I50" s="15">
        <v>60.834245329740099</v>
      </c>
      <c r="J50" s="22">
        <v>43.3298245798659</v>
      </c>
      <c r="K50" s="15">
        <v>44.997192493535302</v>
      </c>
      <c r="L50" s="15">
        <v>63.851860667659601</v>
      </c>
      <c r="M50" s="22">
        <v>40.243025579759902</v>
      </c>
      <c r="N50" s="15">
        <v>43.6702632332088</v>
      </c>
      <c r="O50" s="15">
        <v>55.469611928592499</v>
      </c>
      <c r="P50" s="22">
        <v>35.136629192579903</v>
      </c>
    </row>
    <row r="51" spans="1:16" x14ac:dyDescent="0.35">
      <c r="A51" s="9" t="s">
        <v>257</v>
      </c>
      <c r="B51" s="15">
        <v>32.186628592877398</v>
      </c>
      <c r="C51" s="15">
        <v>33.7343242570469</v>
      </c>
      <c r="D51" s="22">
        <v>30.9076134160169</v>
      </c>
      <c r="E51" s="15">
        <v>36.266151427535902</v>
      </c>
      <c r="F51" s="15">
        <v>39.3412436939076</v>
      </c>
      <c r="G51" s="22">
        <v>33.686651259309897</v>
      </c>
      <c r="H51" s="15">
        <v>28.1867796744204</v>
      </c>
      <c r="I51" s="15">
        <v>27.9529289501093</v>
      </c>
      <c r="J51" s="22">
        <v>28.383344478648699</v>
      </c>
      <c r="K51" s="15">
        <v>27.955663125497999</v>
      </c>
      <c r="L51" s="15">
        <v>31.152020409787401</v>
      </c>
      <c r="M51" s="22">
        <v>27.149708021688301</v>
      </c>
      <c r="N51" s="15">
        <v>28.294617489505399</v>
      </c>
      <c r="O51" s="15">
        <v>32.067686826436699</v>
      </c>
      <c r="P51" s="22">
        <v>25.565823404126199</v>
      </c>
    </row>
    <row r="52" spans="1:16" x14ac:dyDescent="0.35">
      <c r="A52" s="9" t="s">
        <v>258</v>
      </c>
      <c r="B52" s="15">
        <v>27.210214309519301</v>
      </c>
      <c r="C52" s="15">
        <v>26.054229694913499</v>
      </c>
      <c r="D52" s="22">
        <v>28.165519606630902</v>
      </c>
      <c r="E52" s="15">
        <v>31.444903431113602</v>
      </c>
      <c r="F52" s="15">
        <v>32.280157854822498</v>
      </c>
      <c r="G52" s="22">
        <v>30.744261388586999</v>
      </c>
      <c r="H52" s="15">
        <v>22.1526301735218</v>
      </c>
      <c r="I52" s="15">
        <v>19.061953311165102</v>
      </c>
      <c r="J52" s="22">
        <v>24.750519464528399</v>
      </c>
      <c r="K52" s="15">
        <v>39.249858800437202</v>
      </c>
      <c r="L52" s="15">
        <v>39.3157537952805</v>
      </c>
      <c r="M52" s="22">
        <v>39.233243509127199</v>
      </c>
      <c r="N52" s="15">
        <v>33.938762132652101</v>
      </c>
      <c r="O52" s="15">
        <v>33.787529334011403</v>
      </c>
      <c r="P52" s="22">
        <v>34.048138115331902</v>
      </c>
    </row>
    <row r="53" spans="1:16" x14ac:dyDescent="0.35">
      <c r="A53" s="9" t="s">
        <v>259</v>
      </c>
      <c r="B53" s="15">
        <v>37.786350904544499</v>
      </c>
      <c r="C53" s="15">
        <v>40.0345652720858</v>
      </c>
      <c r="D53" s="22">
        <v>35.928427306584602</v>
      </c>
      <c r="E53" s="15">
        <v>39.769827512341202</v>
      </c>
      <c r="F53" s="15">
        <v>44.124699299257102</v>
      </c>
      <c r="G53" s="22">
        <v>36.116801347956802</v>
      </c>
      <c r="H53" s="15">
        <v>36.1313990051963</v>
      </c>
      <c r="I53" s="15">
        <v>35.8335928569674</v>
      </c>
      <c r="J53" s="22">
        <v>36.381721972538003</v>
      </c>
      <c r="K53" s="15">
        <v>30.425621270773998</v>
      </c>
      <c r="L53" s="15">
        <v>37.180508806499702</v>
      </c>
      <c r="M53" s="22">
        <v>28.7223898730083</v>
      </c>
      <c r="N53" s="15">
        <v>32.475965662118398</v>
      </c>
      <c r="O53" s="15">
        <v>38.692076269561298</v>
      </c>
      <c r="P53" s="22">
        <v>27.9802926847834</v>
      </c>
    </row>
    <row r="54" spans="1:16" x14ac:dyDescent="0.35">
      <c r="A54" s="9" t="s">
        <v>260</v>
      </c>
      <c r="B54" s="15">
        <v>40.428610396401503</v>
      </c>
      <c r="C54" s="15">
        <v>50.544579603949202</v>
      </c>
      <c r="D54" s="22">
        <v>32.068776842142199</v>
      </c>
      <c r="E54" s="15">
        <v>35.745114718059803</v>
      </c>
      <c r="F54" s="15">
        <v>47.480124964140401</v>
      </c>
      <c r="G54" s="22">
        <v>25.901357756707199</v>
      </c>
      <c r="H54" s="15">
        <v>45.3096114867136</v>
      </c>
      <c r="I54" s="15">
        <v>53.633849826651897</v>
      </c>
      <c r="J54" s="22">
        <v>38.312616782251801</v>
      </c>
      <c r="K54" s="15">
        <v>40.601040456198199</v>
      </c>
      <c r="L54" s="15">
        <v>54.728400679001197</v>
      </c>
      <c r="M54" s="22">
        <v>37.038854798515302</v>
      </c>
      <c r="N54" s="15">
        <v>41.120136229777401</v>
      </c>
      <c r="O54" s="15">
        <v>52.406399048253903</v>
      </c>
      <c r="P54" s="22">
        <v>32.957580900183899</v>
      </c>
    </row>
    <row r="55" spans="1:16" x14ac:dyDescent="0.35">
      <c r="A55" s="9" t="s">
        <v>261</v>
      </c>
      <c r="B55" s="15">
        <v>9.7911944015172097</v>
      </c>
      <c r="C55" s="15">
        <v>11.935812367385401</v>
      </c>
      <c r="D55" s="22">
        <v>8.0188828350925796</v>
      </c>
      <c r="E55" s="15">
        <v>10.4829397457612</v>
      </c>
      <c r="F55" s="15">
        <v>13.2541372401488</v>
      </c>
      <c r="G55" s="22">
        <v>8.1583576572392094</v>
      </c>
      <c r="H55" s="15">
        <v>9.2007106264431808</v>
      </c>
      <c r="I55" s="15">
        <v>10.443735134931901</v>
      </c>
      <c r="J55" s="22">
        <v>8.1558779885208601</v>
      </c>
      <c r="K55" s="15">
        <v>7.3087815413314496</v>
      </c>
      <c r="L55" s="15">
        <v>16.449465180046602</v>
      </c>
      <c r="M55" s="22">
        <v>5.0039764223473702</v>
      </c>
      <c r="N55" s="15">
        <v>8.1931402611579607</v>
      </c>
      <c r="O55" s="15">
        <v>13.3610733175492</v>
      </c>
      <c r="P55" s="22">
        <v>4.4555399420009003</v>
      </c>
    </row>
    <row r="56" spans="1:16" x14ac:dyDescent="0.35">
      <c r="A56" s="9" t="s">
        <v>262</v>
      </c>
      <c r="B56" s="15">
        <v>16.335106745216098</v>
      </c>
      <c r="C56" s="15">
        <v>17.0735700268052</v>
      </c>
      <c r="D56" s="22">
        <v>15.7248409374267</v>
      </c>
      <c r="E56" s="15">
        <v>14.6430387691191</v>
      </c>
      <c r="F56" s="15">
        <v>18.451994441471399</v>
      </c>
      <c r="G56" s="22">
        <v>11.447947062426699</v>
      </c>
      <c r="H56" s="15">
        <v>17.957199384334299</v>
      </c>
      <c r="I56" s="15">
        <v>15.5375383124119</v>
      </c>
      <c r="J56" s="22">
        <v>19.9910618250101</v>
      </c>
      <c r="K56" s="15">
        <v>20.592662208685699</v>
      </c>
      <c r="L56" s="15">
        <v>25.1155350463441</v>
      </c>
      <c r="M56" s="22">
        <v>19.452228858099499</v>
      </c>
      <c r="N56" s="15">
        <v>17.2710533055387</v>
      </c>
      <c r="O56" s="15">
        <v>16.9905979679829</v>
      </c>
      <c r="P56" s="22">
        <v>17.473886807389398</v>
      </c>
    </row>
    <row r="57" spans="1:16" x14ac:dyDescent="0.35">
      <c r="A57" s="9" t="s">
        <v>263</v>
      </c>
      <c r="B57" s="15">
        <v>13.7379250945341</v>
      </c>
      <c r="C57" s="15">
        <v>17.117176425160999</v>
      </c>
      <c r="D57" s="22">
        <v>10.9453129302966</v>
      </c>
      <c r="E57" s="15">
        <v>12.576272955416099</v>
      </c>
      <c r="F57" s="15">
        <v>15.786335071043</v>
      </c>
      <c r="G57" s="22">
        <v>9.8835551277832305</v>
      </c>
      <c r="H57" s="15">
        <v>15.0717171565174</v>
      </c>
      <c r="I57" s="15">
        <v>18.444045699461999</v>
      </c>
      <c r="J57" s="22">
        <v>12.237083644947001</v>
      </c>
      <c r="K57" s="15">
        <v>10.8557717853379</v>
      </c>
      <c r="L57" s="15">
        <v>18.591482804503499</v>
      </c>
      <c r="M57" s="22">
        <v>8.9052277056326705</v>
      </c>
      <c r="N57" s="15">
        <v>12.866005431546901</v>
      </c>
      <c r="O57" s="15">
        <v>18.394390729779399</v>
      </c>
      <c r="P57" s="22">
        <v>8.8677155099035101</v>
      </c>
    </row>
    <row r="58" spans="1:16" x14ac:dyDescent="0.35">
      <c r="A58" s="9" t="s">
        <v>264</v>
      </c>
      <c r="B58" s="15">
        <v>28.341441952680299</v>
      </c>
      <c r="C58" s="15">
        <v>25.483466782894499</v>
      </c>
      <c r="D58" s="22">
        <v>30.703271672742101</v>
      </c>
      <c r="E58" s="15">
        <v>38.164805824522098</v>
      </c>
      <c r="F58" s="15">
        <v>35.025222326639899</v>
      </c>
      <c r="G58" s="22">
        <v>40.798403602874998</v>
      </c>
      <c r="H58" s="15">
        <v>17.956955708835</v>
      </c>
      <c r="I58" s="15">
        <v>15.045516503065</v>
      </c>
      <c r="J58" s="22">
        <v>20.404185578191001</v>
      </c>
      <c r="K58" s="15">
        <v>28.5309758234391</v>
      </c>
      <c r="L58" s="15">
        <v>36.393009338366603</v>
      </c>
      <c r="M58" s="22">
        <v>26.548579778784301</v>
      </c>
      <c r="N58" s="15">
        <v>29.9262119725967</v>
      </c>
      <c r="O58" s="15">
        <v>33.138515088386598</v>
      </c>
      <c r="P58" s="22">
        <v>27.602980417583101</v>
      </c>
    </row>
    <row r="59" spans="1:16" x14ac:dyDescent="0.35">
      <c r="A59" s="9" t="s">
        <v>265</v>
      </c>
      <c r="B59" s="15">
        <v>3.2935584346224198</v>
      </c>
      <c r="C59" s="15">
        <v>3.4445692936915</v>
      </c>
      <c r="D59" s="22">
        <v>3.1687631114257702</v>
      </c>
      <c r="E59" s="15">
        <v>3.6366244216468702</v>
      </c>
      <c r="F59" s="15">
        <v>3.8457616873380802</v>
      </c>
      <c r="G59" s="22">
        <v>3.4611924133353602</v>
      </c>
      <c r="H59" s="15">
        <v>2.82430284916214</v>
      </c>
      <c r="I59" s="15">
        <v>2.93293582664821</v>
      </c>
      <c r="J59" s="22">
        <v>2.7329906669348301</v>
      </c>
      <c r="K59" s="15">
        <v>5.2783286009722401</v>
      </c>
      <c r="L59" s="18" t="s">
        <v>73</v>
      </c>
      <c r="M59" s="22">
        <v>5.46470429641289</v>
      </c>
      <c r="N59" s="15">
        <v>4.5895373806906301</v>
      </c>
      <c r="O59" s="15">
        <v>5.3977945404130603</v>
      </c>
      <c r="P59" s="22">
        <v>4.0049821658347504</v>
      </c>
    </row>
    <row r="60" spans="1:16" x14ac:dyDescent="0.35">
      <c r="A60" s="9" t="s">
        <v>266</v>
      </c>
      <c r="B60" s="15">
        <v>3.12136901906756</v>
      </c>
      <c r="C60" s="15">
        <v>3.1505158773874302</v>
      </c>
      <c r="D60" s="22">
        <v>3.0972820651450501</v>
      </c>
      <c r="E60" s="15">
        <v>3.7622391089341001</v>
      </c>
      <c r="F60" s="15">
        <v>3.68282088525102</v>
      </c>
      <c r="G60" s="22">
        <v>3.8288580275242698</v>
      </c>
      <c r="H60" s="15">
        <v>2.3618419644943298</v>
      </c>
      <c r="I60" s="15">
        <v>2.5287516439468201</v>
      </c>
      <c r="J60" s="22">
        <v>2.2215449072069098</v>
      </c>
      <c r="K60" s="15">
        <v>4.5181005922430497</v>
      </c>
      <c r="L60" s="18" t="s">
        <v>73</v>
      </c>
      <c r="M60" s="22">
        <v>4.74562988987</v>
      </c>
      <c r="N60" s="15">
        <v>4.2640653267718003</v>
      </c>
      <c r="O60" s="15">
        <v>4.6052421872345901</v>
      </c>
      <c r="P60" s="22">
        <v>4.0173162437940997</v>
      </c>
    </row>
    <row r="61" spans="1:16" x14ac:dyDescent="0.35">
      <c r="A61" s="9" t="s">
        <v>267</v>
      </c>
      <c r="B61" s="15">
        <v>4.30825136490677</v>
      </c>
      <c r="C61" s="15">
        <v>4.3129485728925898</v>
      </c>
      <c r="D61" s="22">
        <v>4.3043695938055002</v>
      </c>
      <c r="E61" s="15">
        <v>4.5820149228626201</v>
      </c>
      <c r="F61" s="15">
        <v>4.6429650287721103</v>
      </c>
      <c r="G61" s="22">
        <v>4.5308877387562401</v>
      </c>
      <c r="H61" s="15">
        <v>3.8763621796393699</v>
      </c>
      <c r="I61" s="15">
        <v>3.8600349030122101</v>
      </c>
      <c r="J61" s="22">
        <v>3.8900861821766801</v>
      </c>
      <c r="K61" s="15">
        <v>7.4901851517104401</v>
      </c>
      <c r="L61" s="18" t="s">
        <v>73</v>
      </c>
      <c r="M61" s="22">
        <v>7.3180839446877401</v>
      </c>
      <c r="N61" s="15">
        <v>5.6862043195596197</v>
      </c>
      <c r="O61" s="15">
        <v>5.8543682930917598</v>
      </c>
      <c r="P61" s="22">
        <v>5.5645832160572999</v>
      </c>
    </row>
    <row r="62" spans="1:16" x14ac:dyDescent="0.35">
      <c r="A62" s="9" t="s">
        <v>268</v>
      </c>
      <c r="B62" s="15">
        <v>11.167208743126301</v>
      </c>
      <c r="C62" s="15">
        <v>12.8051405535284</v>
      </c>
      <c r="D62" s="22">
        <v>9.8136224453376304</v>
      </c>
      <c r="E62" s="15">
        <v>11.262126065984701</v>
      </c>
      <c r="F62" s="15">
        <v>13.6395528889249</v>
      </c>
      <c r="G62" s="22">
        <v>9.2678532577237007</v>
      </c>
      <c r="H62" s="15">
        <v>10.995398378203999</v>
      </c>
      <c r="I62" s="15">
        <v>11.777928634799</v>
      </c>
      <c r="J62" s="22">
        <v>10.337637290897501</v>
      </c>
      <c r="K62" s="15">
        <v>12.9056458805935</v>
      </c>
      <c r="L62" s="15">
        <v>20.854411203075902</v>
      </c>
      <c r="M62" s="22">
        <v>10.9013805839295</v>
      </c>
      <c r="N62" s="15">
        <v>11.7642163656351</v>
      </c>
      <c r="O62" s="15">
        <v>14.2569261743675</v>
      </c>
      <c r="P62" s="22">
        <v>9.9614157343145902</v>
      </c>
    </row>
    <row r="63" spans="1:16" x14ac:dyDescent="0.35">
      <c r="A63" s="9" t="s">
        <v>269</v>
      </c>
      <c r="B63" s="15">
        <v>17.6682163190065</v>
      </c>
      <c r="C63" s="15">
        <v>20.750169301385299</v>
      </c>
      <c r="D63" s="22">
        <v>15.1212914098721</v>
      </c>
      <c r="E63" s="15">
        <v>22.639054430124901</v>
      </c>
      <c r="F63" s="15">
        <v>27.870324390547601</v>
      </c>
      <c r="G63" s="22">
        <v>18.2508733369874</v>
      </c>
      <c r="H63" s="15">
        <v>12.3351195780045</v>
      </c>
      <c r="I63" s="15">
        <v>12.889204179483601</v>
      </c>
      <c r="J63" s="22">
        <v>11.8693800275435</v>
      </c>
      <c r="K63" s="15">
        <v>19.749460759804201</v>
      </c>
      <c r="L63" s="15">
        <v>31.027736378166601</v>
      </c>
      <c r="M63" s="22">
        <v>16.905666093460301</v>
      </c>
      <c r="N63" s="15">
        <v>19.057347540079999</v>
      </c>
      <c r="O63" s="15">
        <v>27.637233163492301</v>
      </c>
      <c r="P63" s="22">
        <v>12.852123344163299</v>
      </c>
    </row>
    <row r="64" spans="1:16" x14ac:dyDescent="0.35">
      <c r="A64" s="11" t="s">
        <v>270</v>
      </c>
      <c r="B64" s="16">
        <v>3.62854876642167</v>
      </c>
      <c r="C64" s="16">
        <v>5.2428699797110898</v>
      </c>
      <c r="D64" s="23">
        <v>2.2944742581540498</v>
      </c>
      <c r="E64" s="16">
        <v>3.5219054766057698</v>
      </c>
      <c r="F64" s="16">
        <v>4.6274522651037797</v>
      </c>
      <c r="G64" s="23">
        <v>2.59453228585692</v>
      </c>
      <c r="H64" s="16">
        <v>3.5814617486721199</v>
      </c>
      <c r="I64" s="16">
        <v>5.6411612956218304</v>
      </c>
      <c r="J64" s="23">
        <v>1.8501673966537799</v>
      </c>
      <c r="K64" s="16">
        <v>6.1066627037851404</v>
      </c>
      <c r="L64" s="16">
        <v>11.9178988535669</v>
      </c>
      <c r="M64" s="23">
        <v>4.64137111783492</v>
      </c>
      <c r="N64" s="16">
        <v>5.7677240019458802</v>
      </c>
      <c r="O64" s="16">
        <v>9.4575864547922297</v>
      </c>
      <c r="P64" s="23">
        <v>3.0991075684670601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D68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302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x14ac:dyDescent="0.35">
      <c r="A3" s="9" t="s">
        <v>209</v>
      </c>
      <c r="B3" s="22">
        <v>34.828357577601501</v>
      </c>
      <c r="C3" s="15">
        <v>33.850407901118999</v>
      </c>
      <c r="D3" s="15">
        <v>34.2224374307687</v>
      </c>
      <c r="E3" s="15">
        <v>34.854837231380003</v>
      </c>
      <c r="F3" s="15">
        <v>33.326144220305402</v>
      </c>
      <c r="G3" s="15">
        <v>34.835579940104701</v>
      </c>
      <c r="H3" s="15">
        <v>32.238610499461601</v>
      </c>
      <c r="I3" s="15">
        <v>34.288336218502103</v>
      </c>
      <c r="J3" s="28">
        <v>38.119659056209997</v>
      </c>
      <c r="K3" s="15">
        <v>38.294701576217498</v>
      </c>
      <c r="L3" s="15">
        <v>37.798428703278297</v>
      </c>
      <c r="M3" s="28">
        <v>34.203328019150398</v>
      </c>
      <c r="N3" s="15">
        <v>36.868666296885699</v>
      </c>
      <c r="O3" s="15">
        <v>34.168519618390597</v>
      </c>
      <c r="P3" s="15">
        <v>36.120136146779799</v>
      </c>
      <c r="Q3" s="15">
        <v>28.9118832736667</v>
      </c>
      <c r="R3" s="28">
        <v>35.200601947261802</v>
      </c>
      <c r="S3" s="15">
        <v>31.754527071864501</v>
      </c>
      <c r="T3" s="15">
        <v>36.034373696987998</v>
      </c>
      <c r="U3" s="15">
        <v>40.0229380724235</v>
      </c>
      <c r="V3" s="15">
        <v>30.1173647578639</v>
      </c>
      <c r="W3" s="15">
        <v>33.787280404874799</v>
      </c>
      <c r="X3" s="28">
        <v>34.698985905902497</v>
      </c>
      <c r="Y3" s="15">
        <v>32.2453914187615</v>
      </c>
      <c r="Z3" s="15">
        <v>32.252577972966002</v>
      </c>
      <c r="AA3" s="15">
        <v>32.921924625260502</v>
      </c>
      <c r="AB3" s="15">
        <v>40.292952303808399</v>
      </c>
      <c r="AC3" s="22">
        <v>36.707421556668898</v>
      </c>
      <c r="AD3" s="30"/>
    </row>
    <row r="4" spans="1:30" x14ac:dyDescent="0.35">
      <c r="A4" s="9" t="s">
        <v>210</v>
      </c>
      <c r="B4" s="22">
        <v>22.326511545589302</v>
      </c>
      <c r="C4" s="15">
        <v>23.031137195607201</v>
      </c>
      <c r="D4" s="15">
        <v>26.2503063563471</v>
      </c>
      <c r="E4" s="15">
        <v>24.322084988832898</v>
      </c>
      <c r="F4" s="15">
        <v>20.0741948882991</v>
      </c>
      <c r="G4" s="15">
        <v>21.923519062326399</v>
      </c>
      <c r="H4" s="15">
        <v>22.747556110535601</v>
      </c>
      <c r="I4" s="15">
        <v>23.8557670547935</v>
      </c>
      <c r="J4" s="28">
        <v>24.8883133515574</v>
      </c>
      <c r="K4" s="15">
        <v>24.848250450062199</v>
      </c>
      <c r="L4" s="15">
        <v>24.9618350306685</v>
      </c>
      <c r="M4" s="28">
        <v>22.5986150405306</v>
      </c>
      <c r="N4" s="15">
        <v>24.995435162410999</v>
      </c>
      <c r="O4" s="15">
        <v>22.666451209299701</v>
      </c>
      <c r="P4" s="15">
        <v>23.267564836124201</v>
      </c>
      <c r="Q4" s="15">
        <v>19.465285698498</v>
      </c>
      <c r="R4" s="28">
        <v>22.212961922681899</v>
      </c>
      <c r="S4" s="15">
        <v>19.1293434302784</v>
      </c>
      <c r="T4" s="15">
        <v>21.104143441786899</v>
      </c>
      <c r="U4" s="15">
        <v>25.602040541894802</v>
      </c>
      <c r="V4" s="15">
        <v>20.011821516297601</v>
      </c>
      <c r="W4" s="15">
        <v>21.219994810829899</v>
      </c>
      <c r="X4" s="28">
        <v>21.183613714497401</v>
      </c>
      <c r="Y4" s="15">
        <v>20.6632477020691</v>
      </c>
      <c r="Z4" s="15">
        <v>21.173831630784999</v>
      </c>
      <c r="AA4" s="15">
        <v>19.572212337070699</v>
      </c>
      <c r="AB4" s="15">
        <v>23.2886441776078</v>
      </c>
      <c r="AC4" s="22">
        <v>21.735757959213601</v>
      </c>
      <c r="AD4" s="30"/>
    </row>
    <row r="5" spans="1:30" x14ac:dyDescent="0.35">
      <c r="A5" s="9" t="s">
        <v>211</v>
      </c>
      <c r="B5" s="22">
        <v>27.130291813127599</v>
      </c>
      <c r="C5" s="15">
        <v>31.061580091441101</v>
      </c>
      <c r="D5" s="15">
        <v>28.2722689316019</v>
      </c>
      <c r="E5" s="15">
        <v>33.459529320369398</v>
      </c>
      <c r="F5" s="15">
        <v>27.881344263711501</v>
      </c>
      <c r="G5" s="15">
        <v>35.029738507537502</v>
      </c>
      <c r="H5" s="15">
        <v>31.406941458791501</v>
      </c>
      <c r="I5" s="15">
        <v>29.0917503411933</v>
      </c>
      <c r="J5" s="28">
        <v>30.172689868127499</v>
      </c>
      <c r="K5" s="15">
        <v>30.806134692050598</v>
      </c>
      <c r="L5" s="15">
        <v>29.010219718915</v>
      </c>
      <c r="M5" s="28">
        <v>26.8245205866098</v>
      </c>
      <c r="N5" s="15">
        <v>26.776121790389201</v>
      </c>
      <c r="O5" s="15">
        <v>24.907676646072002</v>
      </c>
      <c r="P5" s="15">
        <v>30.433908842839202</v>
      </c>
      <c r="Q5" s="15">
        <v>23.336832450273</v>
      </c>
      <c r="R5" s="28">
        <v>26.797256334791999</v>
      </c>
      <c r="S5" s="15">
        <v>23.635098835419999</v>
      </c>
      <c r="T5" s="15">
        <v>23.9819454794279</v>
      </c>
      <c r="U5" s="15">
        <v>34.467659086134198</v>
      </c>
      <c r="V5" s="15">
        <v>20.511274262428898</v>
      </c>
      <c r="W5" s="15">
        <v>21.395002902336898</v>
      </c>
      <c r="X5" s="28">
        <v>23.4850669746695</v>
      </c>
      <c r="Y5" s="15">
        <v>20.665970847431499</v>
      </c>
      <c r="Z5" s="15">
        <v>24.147130460465899</v>
      </c>
      <c r="AA5" s="15">
        <v>22.3015719305826</v>
      </c>
      <c r="AB5" s="15">
        <v>25.397770148949299</v>
      </c>
      <c r="AC5" s="22">
        <v>26.051677582973198</v>
      </c>
      <c r="AD5" s="30"/>
    </row>
    <row r="6" spans="1:30" x14ac:dyDescent="0.35">
      <c r="A6" s="9" t="s">
        <v>212</v>
      </c>
      <c r="B6" s="22">
        <v>46.087348451858396</v>
      </c>
      <c r="C6" s="15">
        <v>46.353089782000197</v>
      </c>
      <c r="D6" s="15">
        <v>47.918698993114702</v>
      </c>
      <c r="E6" s="15">
        <v>48.738832360695397</v>
      </c>
      <c r="F6" s="15">
        <v>44.656724838055801</v>
      </c>
      <c r="G6" s="15">
        <v>47.500392527776398</v>
      </c>
      <c r="H6" s="15">
        <v>43.798686204148197</v>
      </c>
      <c r="I6" s="15">
        <v>46.873698206067999</v>
      </c>
      <c r="J6" s="28">
        <v>45.513291736603897</v>
      </c>
      <c r="K6" s="15">
        <v>45.265863231419502</v>
      </c>
      <c r="L6" s="15">
        <v>45.9673616736818</v>
      </c>
      <c r="M6" s="28">
        <v>44.554265255603802</v>
      </c>
      <c r="N6" s="15">
        <v>44.232925889987001</v>
      </c>
      <c r="O6" s="15">
        <v>43.946676047063399</v>
      </c>
      <c r="P6" s="15">
        <v>46.967345981856496</v>
      </c>
      <c r="Q6" s="15">
        <v>41.586774458551702</v>
      </c>
      <c r="R6" s="28">
        <v>47.499286989788303</v>
      </c>
      <c r="S6" s="15">
        <v>46.376092065066999</v>
      </c>
      <c r="T6" s="15">
        <v>45.669313011120003</v>
      </c>
      <c r="U6" s="15">
        <v>52.184739632428197</v>
      </c>
      <c r="V6" s="15">
        <v>42.459298335666297</v>
      </c>
      <c r="W6" s="15">
        <v>47.604428043133197</v>
      </c>
      <c r="X6" s="28">
        <v>44.698414464940399</v>
      </c>
      <c r="Y6" s="15">
        <v>43.129277950634503</v>
      </c>
      <c r="Z6" s="15">
        <v>45.681998438835798</v>
      </c>
      <c r="AA6" s="15">
        <v>42.569333536991898</v>
      </c>
      <c r="AB6" s="15">
        <v>44.241551945992001</v>
      </c>
      <c r="AC6" s="22">
        <v>47.4108840298979</v>
      </c>
      <c r="AD6" s="30"/>
    </row>
    <row r="7" spans="1:30" x14ac:dyDescent="0.35">
      <c r="A7" s="9" t="s">
        <v>213</v>
      </c>
      <c r="B7" s="22">
        <v>24.199306116889499</v>
      </c>
      <c r="C7" s="15">
        <v>25.526196502264501</v>
      </c>
      <c r="D7" s="15">
        <v>28.063871894045199</v>
      </c>
      <c r="E7" s="15">
        <v>26.198127050819501</v>
      </c>
      <c r="F7" s="15">
        <v>23.444178484788502</v>
      </c>
      <c r="G7" s="15">
        <v>26.6290654982683</v>
      </c>
      <c r="H7" s="15">
        <v>24.6895738029828</v>
      </c>
      <c r="I7" s="15">
        <v>25.3810459842549</v>
      </c>
      <c r="J7" s="28">
        <v>25.125909298802</v>
      </c>
      <c r="K7" s="15">
        <v>26.1076273842645</v>
      </c>
      <c r="L7" s="15">
        <v>23.324303340094701</v>
      </c>
      <c r="M7" s="28">
        <v>23.590412781819101</v>
      </c>
      <c r="N7" s="15">
        <v>22.948866804887</v>
      </c>
      <c r="O7" s="15">
        <v>24.5750390584451</v>
      </c>
      <c r="P7" s="15">
        <v>25.310925114613401</v>
      </c>
      <c r="Q7" s="15">
        <v>19.979258563694799</v>
      </c>
      <c r="R7" s="28">
        <v>23.740593637834898</v>
      </c>
      <c r="S7" s="15">
        <v>22.238019196969301</v>
      </c>
      <c r="T7" s="15">
        <v>20.7825138062448</v>
      </c>
      <c r="U7" s="15">
        <v>25.265784558702499</v>
      </c>
      <c r="V7" s="15">
        <v>23.545350849525398</v>
      </c>
      <c r="W7" s="15">
        <v>26.3071496482114</v>
      </c>
      <c r="X7" s="28">
        <v>23.6416190528961</v>
      </c>
      <c r="Y7" s="15">
        <v>23.553682389045701</v>
      </c>
      <c r="Z7" s="15">
        <v>25.6917758651845</v>
      </c>
      <c r="AA7" s="15">
        <v>23.1497084437291</v>
      </c>
      <c r="AB7" s="15">
        <v>22.159664513923101</v>
      </c>
      <c r="AC7" s="22">
        <v>23.941450552845001</v>
      </c>
      <c r="AD7" s="30"/>
    </row>
    <row r="8" spans="1:30" x14ac:dyDescent="0.35">
      <c r="A8" s="9" t="s">
        <v>214</v>
      </c>
      <c r="B8" s="22">
        <v>3.2585078492217199</v>
      </c>
      <c r="C8" s="15">
        <v>3.5572226593104999</v>
      </c>
      <c r="D8" s="15">
        <v>3.8598208764624902</v>
      </c>
      <c r="E8" s="15">
        <v>3.1807836086077002</v>
      </c>
      <c r="F8" s="15">
        <v>2.9589569092827301</v>
      </c>
      <c r="G8" s="15">
        <v>3.4289863043115298</v>
      </c>
      <c r="H8" s="15">
        <v>4.3539182474740601</v>
      </c>
      <c r="I8" s="15">
        <v>3.3668939410937799</v>
      </c>
      <c r="J8" s="28">
        <v>3.09010508129077</v>
      </c>
      <c r="K8" s="15">
        <v>3.4302518337902201</v>
      </c>
      <c r="L8" s="15">
        <v>2.4658826846449098</v>
      </c>
      <c r="M8" s="28">
        <v>2.94022370563119</v>
      </c>
      <c r="N8" s="15">
        <v>3.9104052924806099</v>
      </c>
      <c r="O8" s="15">
        <v>2.43721019113545</v>
      </c>
      <c r="P8" s="15">
        <v>3.2283402959904102</v>
      </c>
      <c r="Q8" s="15">
        <v>2.3270984557430499</v>
      </c>
      <c r="R8" s="28">
        <v>3.2942908730320299</v>
      </c>
      <c r="S8" s="15">
        <v>1.6762693685160599</v>
      </c>
      <c r="T8" s="15">
        <v>2.3928214612938699</v>
      </c>
      <c r="U8" s="15">
        <v>4.6819692921097404</v>
      </c>
      <c r="V8" s="15">
        <v>2.66891001600629</v>
      </c>
      <c r="W8" s="15">
        <v>3.7071195500660501</v>
      </c>
      <c r="X8" s="28">
        <v>2.5038628593731702</v>
      </c>
      <c r="Y8" s="15">
        <v>2.10344042526315</v>
      </c>
      <c r="Z8" s="15">
        <v>1.9767382873383501</v>
      </c>
      <c r="AA8" s="15">
        <v>2.3974922660475699</v>
      </c>
      <c r="AB8" s="15">
        <v>3.1379658491277098</v>
      </c>
      <c r="AC8" s="22">
        <v>2.8928727416849398</v>
      </c>
      <c r="AD8" s="30"/>
    </row>
    <row r="9" spans="1:30" x14ac:dyDescent="0.35">
      <c r="A9" s="9" t="s">
        <v>215</v>
      </c>
      <c r="B9" s="22">
        <v>13.4211726164566</v>
      </c>
      <c r="C9" s="15">
        <v>13.8066248006077</v>
      </c>
      <c r="D9" s="15">
        <v>16.2029187738502</v>
      </c>
      <c r="E9" s="15">
        <v>14.373665664119301</v>
      </c>
      <c r="F9" s="15">
        <v>13.093999151447001</v>
      </c>
      <c r="G9" s="15">
        <v>14.4668359622425</v>
      </c>
      <c r="H9" s="15">
        <v>12.315387979196901</v>
      </c>
      <c r="I9" s="15">
        <v>13.900621577229201</v>
      </c>
      <c r="J9" s="28">
        <v>14.4516890989477</v>
      </c>
      <c r="K9" s="15">
        <v>15.1557763280478</v>
      </c>
      <c r="L9" s="15">
        <v>13.1595791071073</v>
      </c>
      <c r="M9" s="28">
        <v>13.316606782085</v>
      </c>
      <c r="N9" s="15">
        <v>14.041148504305999</v>
      </c>
      <c r="O9" s="15">
        <v>13.5698023524509</v>
      </c>
      <c r="P9" s="15">
        <v>14.0966748467493</v>
      </c>
      <c r="Q9" s="15">
        <v>11.1090797968034</v>
      </c>
      <c r="R9" s="28">
        <v>13.1518798740066</v>
      </c>
      <c r="S9" s="15">
        <v>11.012624161080399</v>
      </c>
      <c r="T9" s="15">
        <v>11.245700570675201</v>
      </c>
      <c r="U9" s="15">
        <v>15.358615635091599</v>
      </c>
      <c r="V9" s="15">
        <v>12.292572783058599</v>
      </c>
      <c r="W9" s="15">
        <v>13.3278307310668</v>
      </c>
      <c r="X9" s="28">
        <v>12.7133056975947</v>
      </c>
      <c r="Y9" s="15">
        <v>12.539768827296299</v>
      </c>
      <c r="Z9" s="15">
        <v>12.657574569104399</v>
      </c>
      <c r="AA9" s="15">
        <v>12.0542837851694</v>
      </c>
      <c r="AB9" s="15">
        <v>13.1566031614585</v>
      </c>
      <c r="AC9" s="22">
        <v>13.097502218443701</v>
      </c>
      <c r="AD9" s="30"/>
    </row>
    <row r="10" spans="1:30" x14ac:dyDescent="0.35">
      <c r="A10" s="9" t="s">
        <v>216</v>
      </c>
      <c r="B10" s="22">
        <v>29.959504091290501</v>
      </c>
      <c r="C10" s="15">
        <v>30.9152768179225</v>
      </c>
      <c r="D10" s="15">
        <v>29.4548025007037</v>
      </c>
      <c r="E10" s="15">
        <v>29.884203699397599</v>
      </c>
      <c r="F10" s="15">
        <v>29.494367201684799</v>
      </c>
      <c r="G10" s="15">
        <v>32.337073114740903</v>
      </c>
      <c r="H10" s="15">
        <v>31.7439529802379</v>
      </c>
      <c r="I10" s="15">
        <v>31.512104868005501</v>
      </c>
      <c r="J10" s="28">
        <v>28.487516042944701</v>
      </c>
      <c r="K10" s="15">
        <v>28.993686943242999</v>
      </c>
      <c r="L10" s="15">
        <v>27.558613414373699</v>
      </c>
      <c r="M10" s="28">
        <v>29.4594205633868</v>
      </c>
      <c r="N10" s="15">
        <v>30.215782721781501</v>
      </c>
      <c r="O10" s="15">
        <v>29.1275362777493</v>
      </c>
      <c r="P10" s="15">
        <v>30.330613830385001</v>
      </c>
      <c r="Q10" s="15">
        <v>27.8291852803466</v>
      </c>
      <c r="R10" s="28">
        <v>30.021729703762301</v>
      </c>
      <c r="S10" s="15">
        <v>28.0946442773234</v>
      </c>
      <c r="T10" s="15">
        <v>28.024209828836799</v>
      </c>
      <c r="U10" s="15">
        <v>32.992727264247698</v>
      </c>
      <c r="V10" s="15">
        <v>27.9491060991122</v>
      </c>
      <c r="W10" s="15">
        <v>30.3897661332506</v>
      </c>
      <c r="X10" s="28">
        <v>30.005254367701099</v>
      </c>
      <c r="Y10" s="15">
        <v>28.132140658869599</v>
      </c>
      <c r="Z10" s="15">
        <v>31.5175944720526</v>
      </c>
      <c r="AA10" s="15">
        <v>29.887238259169699</v>
      </c>
      <c r="AB10" s="15">
        <v>26.177108005718601</v>
      </c>
      <c r="AC10" s="22">
        <v>33.1708177364658</v>
      </c>
      <c r="AD10" s="30"/>
    </row>
    <row r="11" spans="1:30" x14ac:dyDescent="0.35">
      <c r="A11" s="9" t="s">
        <v>217</v>
      </c>
      <c r="B11" s="22">
        <v>26.393896573835601</v>
      </c>
      <c r="C11" s="15">
        <v>29.693507446309599</v>
      </c>
      <c r="D11" s="15">
        <v>35.219090272214103</v>
      </c>
      <c r="E11" s="15">
        <v>35.442511255851599</v>
      </c>
      <c r="F11" s="15">
        <v>29.821655715810302</v>
      </c>
      <c r="G11" s="15">
        <v>30.4021861188122</v>
      </c>
      <c r="H11" s="15">
        <v>26.9610185482899</v>
      </c>
      <c r="I11" s="15">
        <v>24.3621296670118</v>
      </c>
      <c r="J11" s="28">
        <v>31.565153862308598</v>
      </c>
      <c r="K11" s="15">
        <v>30.870956423305898</v>
      </c>
      <c r="L11" s="15">
        <v>32.839114545265303</v>
      </c>
      <c r="M11" s="28">
        <v>26.397942793968301</v>
      </c>
      <c r="N11" s="15">
        <v>32.020297133351797</v>
      </c>
      <c r="O11" s="15">
        <v>27.785718715024501</v>
      </c>
      <c r="P11" s="15">
        <v>25.201528198210902</v>
      </c>
      <c r="Q11" s="15">
        <v>22.059771845181999</v>
      </c>
      <c r="R11" s="28">
        <v>24.417247114259901</v>
      </c>
      <c r="S11" s="15">
        <v>23.076796593898099</v>
      </c>
      <c r="T11" s="15">
        <v>25.9081002662552</v>
      </c>
      <c r="U11" s="15">
        <v>27.520111151496302</v>
      </c>
      <c r="V11" s="15">
        <v>19.987186423614201</v>
      </c>
      <c r="W11" s="15">
        <v>23.9107827509225</v>
      </c>
      <c r="X11" s="28">
        <v>23.8428305706536</v>
      </c>
      <c r="Y11" s="15">
        <v>21.389359295007999</v>
      </c>
      <c r="Z11" s="15">
        <v>21.413242661153198</v>
      </c>
      <c r="AA11" s="15">
        <v>23.6803682652966</v>
      </c>
      <c r="AB11" s="15">
        <v>33.859794745365299</v>
      </c>
      <c r="AC11" s="22">
        <v>23.003336858815</v>
      </c>
      <c r="AD11" s="30"/>
    </row>
    <row r="12" spans="1:30" x14ac:dyDescent="0.35">
      <c r="A12" s="9" t="s">
        <v>218</v>
      </c>
      <c r="B12" s="22">
        <v>17.820153761404001</v>
      </c>
      <c r="C12" s="15">
        <v>19.191241305443</v>
      </c>
      <c r="D12" s="15">
        <v>19.002654713732799</v>
      </c>
      <c r="E12" s="15">
        <v>18.830342843608499</v>
      </c>
      <c r="F12" s="15">
        <v>19.3649321918966</v>
      </c>
      <c r="G12" s="15">
        <v>20.845800935703799</v>
      </c>
      <c r="H12" s="15">
        <v>18.9188683788453</v>
      </c>
      <c r="I12" s="15">
        <v>18.422195990899201</v>
      </c>
      <c r="J12" s="28">
        <v>19.1623449300284</v>
      </c>
      <c r="K12" s="15">
        <v>21.086038417613398</v>
      </c>
      <c r="L12" s="15">
        <v>15.6320670414154</v>
      </c>
      <c r="M12" s="28">
        <v>15.7179305674542</v>
      </c>
      <c r="N12" s="15">
        <v>15.749625560443899</v>
      </c>
      <c r="O12" s="15">
        <v>16.8339912010996</v>
      </c>
      <c r="P12" s="15">
        <v>16.794309638278001</v>
      </c>
      <c r="Q12" s="15">
        <v>12.464488571122899</v>
      </c>
      <c r="R12" s="28">
        <v>17.113264833727001</v>
      </c>
      <c r="S12" s="15">
        <v>13.7743080174744</v>
      </c>
      <c r="T12" s="15">
        <v>15.4078291543349</v>
      </c>
      <c r="U12" s="15">
        <v>20.317106137438898</v>
      </c>
      <c r="V12" s="15">
        <v>14.879707739229</v>
      </c>
      <c r="W12" s="15">
        <v>19.5247610028906</v>
      </c>
      <c r="X12" s="28">
        <v>19.219618328379699</v>
      </c>
      <c r="Y12" s="15">
        <v>16.1330820246508</v>
      </c>
      <c r="Z12" s="15">
        <v>20.994359765242901</v>
      </c>
      <c r="AA12" s="15">
        <v>19.4077582742472</v>
      </c>
      <c r="AB12" s="15">
        <v>26.094584955462999</v>
      </c>
      <c r="AC12" s="22">
        <v>18.739799864644802</v>
      </c>
      <c r="AD12" s="30"/>
    </row>
    <row r="13" spans="1:30" x14ac:dyDescent="0.35">
      <c r="A13" s="9" t="s">
        <v>219</v>
      </c>
      <c r="B13" s="22">
        <v>13.810141970615</v>
      </c>
      <c r="C13" s="15">
        <v>14.532801118946001</v>
      </c>
      <c r="D13" s="15">
        <v>13.9795194336933</v>
      </c>
      <c r="E13" s="15">
        <v>13.085102904288</v>
      </c>
      <c r="F13" s="15">
        <v>15.210301272226401</v>
      </c>
      <c r="G13" s="15">
        <v>14.0160693067266</v>
      </c>
      <c r="H13" s="15">
        <v>15.668553320734301</v>
      </c>
      <c r="I13" s="15">
        <v>14.6430528166236</v>
      </c>
      <c r="J13" s="28">
        <v>12.453022198468499</v>
      </c>
      <c r="K13" s="15">
        <v>13.1837465198969</v>
      </c>
      <c r="L13" s="15">
        <v>11.1120289834586</v>
      </c>
      <c r="M13" s="28">
        <v>12.9644772038895</v>
      </c>
      <c r="N13" s="15">
        <v>13.4510341307529</v>
      </c>
      <c r="O13" s="15">
        <v>12.7652533200144</v>
      </c>
      <c r="P13" s="15">
        <v>13.347003163472699</v>
      </c>
      <c r="Q13" s="15">
        <v>12.193014507049501</v>
      </c>
      <c r="R13" s="28">
        <v>14.5396905286748</v>
      </c>
      <c r="S13" s="15">
        <v>12.494457171684401</v>
      </c>
      <c r="T13" s="15">
        <v>13.3911160835576</v>
      </c>
      <c r="U13" s="15">
        <v>16.3181998244544</v>
      </c>
      <c r="V13" s="15">
        <v>13.5358542673583</v>
      </c>
      <c r="W13" s="15">
        <v>15.847940563443601</v>
      </c>
      <c r="X13" s="28">
        <v>13.7069804184428</v>
      </c>
      <c r="Y13" s="15">
        <v>12.6688548444912</v>
      </c>
      <c r="Z13" s="15">
        <v>13.897904117102399</v>
      </c>
      <c r="AA13" s="15">
        <v>14.772433414276</v>
      </c>
      <c r="AB13" s="15">
        <v>14.715667547322001</v>
      </c>
      <c r="AC13" s="22">
        <v>13.6830571421219</v>
      </c>
      <c r="AD13" s="30"/>
    </row>
    <row r="14" spans="1:30" x14ac:dyDescent="0.35">
      <c r="A14" s="9" t="s">
        <v>220</v>
      </c>
      <c r="B14" s="22">
        <v>30.905186975040099</v>
      </c>
      <c r="C14" s="15">
        <v>34.430051938658103</v>
      </c>
      <c r="D14" s="15">
        <v>37.105208116459004</v>
      </c>
      <c r="E14" s="15">
        <v>35.843336646367803</v>
      </c>
      <c r="F14" s="15">
        <v>34.824854185896903</v>
      </c>
      <c r="G14" s="15">
        <v>35.078997709571802</v>
      </c>
      <c r="H14" s="15">
        <v>34.078713501859497</v>
      </c>
      <c r="I14" s="15">
        <v>31.3971438470039</v>
      </c>
      <c r="J14" s="28">
        <v>33.762829636775798</v>
      </c>
      <c r="K14" s="15">
        <v>35.313000683163402</v>
      </c>
      <c r="L14" s="15">
        <v>30.918023744387899</v>
      </c>
      <c r="M14" s="28">
        <v>30.276779315585401</v>
      </c>
      <c r="N14" s="15">
        <v>32.643724590269201</v>
      </c>
      <c r="O14" s="15">
        <v>30.493624695652201</v>
      </c>
      <c r="P14" s="15">
        <v>30.978386722887301</v>
      </c>
      <c r="Q14" s="15">
        <v>26.921151102458399</v>
      </c>
      <c r="R14" s="28">
        <v>29.3477023470681</v>
      </c>
      <c r="S14" s="15">
        <v>27.2569906043286</v>
      </c>
      <c r="T14" s="15">
        <v>28.820953156627201</v>
      </c>
      <c r="U14" s="15">
        <v>31.777751851199699</v>
      </c>
      <c r="V14" s="15">
        <v>26.7646427439999</v>
      </c>
      <c r="W14" s="15">
        <v>31.9726822854334</v>
      </c>
      <c r="X14" s="28">
        <v>29.254873165535699</v>
      </c>
      <c r="Y14" s="15">
        <v>26.742724575523599</v>
      </c>
      <c r="Z14" s="15">
        <v>30.546693664318401</v>
      </c>
      <c r="AA14" s="15">
        <v>29.2328459443047</v>
      </c>
      <c r="AB14" s="15">
        <v>36.444345238659203</v>
      </c>
      <c r="AC14" s="22">
        <v>28.324847387964098</v>
      </c>
      <c r="AD14" s="30"/>
    </row>
    <row r="15" spans="1:30" x14ac:dyDescent="0.35">
      <c r="A15" s="9" t="s">
        <v>221</v>
      </c>
      <c r="B15" s="22">
        <v>24.819026304510398</v>
      </c>
      <c r="C15" s="15">
        <v>23.565368617253799</v>
      </c>
      <c r="D15" s="15">
        <v>19.546969783855101</v>
      </c>
      <c r="E15" s="15">
        <v>29.633082542852701</v>
      </c>
      <c r="F15" s="15">
        <v>23.778167320501801</v>
      </c>
      <c r="G15" s="15">
        <v>20.897273546752601</v>
      </c>
      <c r="H15" s="15">
        <v>23.635361852005399</v>
      </c>
      <c r="I15" s="15">
        <v>22.096733517314</v>
      </c>
      <c r="J15" s="28">
        <v>29.066264216362399</v>
      </c>
      <c r="K15" s="15">
        <v>28.956196281105999</v>
      </c>
      <c r="L15" s="15">
        <v>29.268256062043001</v>
      </c>
      <c r="M15" s="28">
        <v>26.828003859420001</v>
      </c>
      <c r="N15" s="15">
        <v>32.0015153597531</v>
      </c>
      <c r="O15" s="15">
        <v>26.8334090677074</v>
      </c>
      <c r="P15" s="15">
        <v>25.290451297490399</v>
      </c>
      <c r="Q15" s="15">
        <v>25.201404910084399</v>
      </c>
      <c r="R15" s="28">
        <v>24.921127795348301</v>
      </c>
      <c r="S15" s="15">
        <v>21.943996581347701</v>
      </c>
      <c r="T15" s="15">
        <v>20.096209420155201</v>
      </c>
      <c r="U15" s="15">
        <v>32.903607464176901</v>
      </c>
      <c r="V15" s="15">
        <v>19.352197256685201</v>
      </c>
      <c r="W15" s="15">
        <v>19.0772803180162</v>
      </c>
      <c r="X15" s="28">
        <v>21.886966517443302</v>
      </c>
      <c r="Y15" s="15">
        <v>19.4834702364282</v>
      </c>
      <c r="Z15" s="15">
        <v>24.281233909033201</v>
      </c>
      <c r="AA15" s="15">
        <v>20.974446424915602</v>
      </c>
      <c r="AB15" s="15">
        <v>26.4173981668816</v>
      </c>
      <c r="AC15" s="22">
        <v>22.120555531280498</v>
      </c>
      <c r="AD15" s="30"/>
    </row>
    <row r="16" spans="1:30" x14ac:dyDescent="0.35">
      <c r="A16" s="9" t="s">
        <v>222</v>
      </c>
      <c r="B16" s="22">
        <v>6.6477960277303003</v>
      </c>
      <c r="C16" s="15">
        <v>6.4272845802345202</v>
      </c>
      <c r="D16" s="15">
        <v>6.5604418778962801</v>
      </c>
      <c r="E16" s="15">
        <v>6.9970132146836903</v>
      </c>
      <c r="F16" s="15">
        <v>6.4610573391894697</v>
      </c>
      <c r="G16" s="15">
        <v>7.2725288599193503</v>
      </c>
      <c r="H16" s="15">
        <v>5.2873949838141803</v>
      </c>
      <c r="I16" s="15">
        <v>6.4859108475976299</v>
      </c>
      <c r="J16" s="28">
        <v>7.88976604950125</v>
      </c>
      <c r="K16" s="15">
        <v>8.3265423112468397</v>
      </c>
      <c r="L16" s="15">
        <v>7.0882134169936597</v>
      </c>
      <c r="M16" s="28">
        <v>6.8346599774847698</v>
      </c>
      <c r="N16" s="15">
        <v>8.2788341531065193</v>
      </c>
      <c r="O16" s="15">
        <v>6.1483133675733797</v>
      </c>
      <c r="P16" s="15">
        <v>7.8300066457731896</v>
      </c>
      <c r="Q16" s="15">
        <v>4.9001044127363302</v>
      </c>
      <c r="R16" s="28">
        <v>6.68139272907713</v>
      </c>
      <c r="S16" s="15">
        <v>4.7778691345829198</v>
      </c>
      <c r="T16" s="15">
        <v>5.5502977041344499</v>
      </c>
      <c r="U16" s="15">
        <v>8.3455397478036897</v>
      </c>
      <c r="V16" s="15">
        <v>6.25842556884768</v>
      </c>
      <c r="W16" s="15">
        <v>5.8080660743301999</v>
      </c>
      <c r="X16" s="28">
        <v>6.0430610908081404</v>
      </c>
      <c r="Y16" s="15">
        <v>5.2318788674150403</v>
      </c>
      <c r="Z16" s="15">
        <v>4.9457197625779896</v>
      </c>
      <c r="AA16" s="15">
        <v>6.3432235895220899</v>
      </c>
      <c r="AB16" s="15">
        <v>7.4004505483536898</v>
      </c>
      <c r="AC16" s="22">
        <v>6.5160125158459801</v>
      </c>
      <c r="AD16" s="30"/>
    </row>
    <row r="17" spans="1:30" x14ac:dyDescent="0.35">
      <c r="A17" s="9" t="s">
        <v>223</v>
      </c>
      <c r="B17" s="22">
        <v>44.407973507112999</v>
      </c>
      <c r="C17" s="15">
        <v>46.960649887046003</v>
      </c>
      <c r="D17" s="15">
        <v>47.831165569566799</v>
      </c>
      <c r="E17" s="15">
        <v>51.4696348268604</v>
      </c>
      <c r="F17" s="15">
        <v>44.002151224504601</v>
      </c>
      <c r="G17" s="15">
        <v>49.012234160266701</v>
      </c>
      <c r="H17" s="15">
        <v>44.612643069608197</v>
      </c>
      <c r="I17" s="15">
        <v>45.917746366628101</v>
      </c>
      <c r="J17" s="28">
        <v>48.683887288251803</v>
      </c>
      <c r="K17" s="15">
        <v>48.043511207488798</v>
      </c>
      <c r="L17" s="15">
        <v>49.859077375916101</v>
      </c>
      <c r="M17" s="28">
        <v>45.534619711583701</v>
      </c>
      <c r="N17" s="15">
        <v>48.693779366606798</v>
      </c>
      <c r="O17" s="15">
        <v>49.091164143651902</v>
      </c>
      <c r="P17" s="15">
        <v>44.451736565620202</v>
      </c>
      <c r="Q17" s="15">
        <v>40.199054214344699</v>
      </c>
      <c r="R17" s="28">
        <v>43.3469759882733</v>
      </c>
      <c r="S17" s="15">
        <v>41.523697382704299</v>
      </c>
      <c r="T17" s="15">
        <v>40.861715687849397</v>
      </c>
      <c r="U17" s="15">
        <v>48.299759724519603</v>
      </c>
      <c r="V17" s="15">
        <v>39.205992743648999</v>
      </c>
      <c r="W17" s="15">
        <v>41.3316787343024</v>
      </c>
      <c r="X17" s="28">
        <v>40.680247684090801</v>
      </c>
      <c r="Y17" s="15">
        <v>37.6080561910277</v>
      </c>
      <c r="Z17" s="15">
        <v>39.242170798196497</v>
      </c>
      <c r="AA17" s="15">
        <v>39.223429544828598</v>
      </c>
      <c r="AB17" s="15">
        <v>46.4150638021841</v>
      </c>
      <c r="AC17" s="22">
        <v>42.740992894669802</v>
      </c>
      <c r="AD17" s="30"/>
    </row>
    <row r="18" spans="1:30" x14ac:dyDescent="0.35">
      <c r="A18" s="9" t="s">
        <v>224</v>
      </c>
      <c r="B18" s="22">
        <v>24.769274471083701</v>
      </c>
      <c r="C18" s="15">
        <v>25.088037511222002</v>
      </c>
      <c r="D18" s="15">
        <v>24.1414837575104</v>
      </c>
      <c r="E18" s="15">
        <v>24.4062216186881</v>
      </c>
      <c r="F18" s="15">
        <v>25.465923518999102</v>
      </c>
      <c r="G18" s="15">
        <v>25.955641292263</v>
      </c>
      <c r="H18" s="15">
        <v>25.219526667608999</v>
      </c>
      <c r="I18" s="15">
        <v>24.9952140046403</v>
      </c>
      <c r="J18" s="28">
        <v>24.204611657493299</v>
      </c>
      <c r="K18" s="15">
        <v>23.851904678146099</v>
      </c>
      <c r="L18" s="15">
        <v>24.851884031384898</v>
      </c>
      <c r="M18" s="28">
        <v>24.092400643990899</v>
      </c>
      <c r="N18" s="15">
        <v>23.969081232660798</v>
      </c>
      <c r="O18" s="15">
        <v>24.177129814314799</v>
      </c>
      <c r="P18" s="15">
        <v>24.499690623452601</v>
      </c>
      <c r="Q18" s="15">
        <v>23.4058004458917</v>
      </c>
      <c r="R18" s="28">
        <v>24.701079109463599</v>
      </c>
      <c r="S18" s="15">
        <v>23.399984365490798</v>
      </c>
      <c r="T18" s="15">
        <v>23.813640473548801</v>
      </c>
      <c r="U18" s="15">
        <v>25.900923331014301</v>
      </c>
      <c r="V18" s="15">
        <v>23.554086791372601</v>
      </c>
      <c r="W18" s="15">
        <v>27.681781364365701</v>
      </c>
      <c r="X18" s="28">
        <v>24.6693049905248</v>
      </c>
      <c r="Y18" s="15">
        <v>23.105652276133</v>
      </c>
      <c r="Z18" s="15">
        <v>25.789473167091302</v>
      </c>
      <c r="AA18" s="15">
        <v>25.630589669606699</v>
      </c>
      <c r="AB18" s="15">
        <v>25.139631424098798</v>
      </c>
      <c r="AC18" s="22">
        <v>25.1647315527422</v>
      </c>
      <c r="AD18" s="30"/>
    </row>
    <row r="19" spans="1:30" x14ac:dyDescent="0.35">
      <c r="A19" s="9" t="s">
        <v>225</v>
      </c>
      <c r="B19" s="22">
        <v>32.355219979005803</v>
      </c>
      <c r="C19" s="15">
        <v>33.1300570639144</v>
      </c>
      <c r="D19" s="15">
        <v>30.358099943494601</v>
      </c>
      <c r="E19" s="15">
        <v>30.338395619760199</v>
      </c>
      <c r="F19" s="15">
        <v>31.356427003084001</v>
      </c>
      <c r="G19" s="15">
        <v>32.455815561369597</v>
      </c>
      <c r="H19" s="15">
        <v>37.589211052428197</v>
      </c>
      <c r="I19" s="15">
        <v>33.631893993916798</v>
      </c>
      <c r="J19" s="28">
        <v>33.442267908506402</v>
      </c>
      <c r="K19" s="15">
        <v>34.670735783566499</v>
      </c>
      <c r="L19" s="15">
        <v>31.187837561788101</v>
      </c>
      <c r="M19" s="28">
        <v>31.546658372975799</v>
      </c>
      <c r="N19" s="15">
        <v>32.1525884213222</v>
      </c>
      <c r="O19" s="15">
        <v>30.983802306925401</v>
      </c>
      <c r="P19" s="15">
        <v>32.3173281051995</v>
      </c>
      <c r="Q19" s="15">
        <v>30.5026913912107</v>
      </c>
      <c r="R19" s="28">
        <v>32.119348775116698</v>
      </c>
      <c r="S19" s="15">
        <v>28.265000879744701</v>
      </c>
      <c r="T19" s="15">
        <v>30.224317519091599</v>
      </c>
      <c r="U19" s="15">
        <v>36.6173643574135</v>
      </c>
      <c r="V19" s="15">
        <v>28.736716289208999</v>
      </c>
      <c r="W19" s="15">
        <v>33.2412352414661</v>
      </c>
      <c r="X19" s="28">
        <v>33.051330134331302</v>
      </c>
      <c r="Y19" s="15">
        <v>30.526755805882601</v>
      </c>
      <c r="Z19" s="15">
        <v>35.695776548722499</v>
      </c>
      <c r="AA19" s="15">
        <v>34.625425536691601</v>
      </c>
      <c r="AB19" s="15">
        <v>33.763312889842403</v>
      </c>
      <c r="AC19" s="22">
        <v>33.567061096208</v>
      </c>
      <c r="AD19" s="30"/>
    </row>
    <row r="20" spans="1:30" x14ac:dyDescent="0.35">
      <c r="A20" s="9" t="s">
        <v>226</v>
      </c>
      <c r="B20" s="22">
        <v>14.478615034573499</v>
      </c>
      <c r="C20" s="15">
        <v>13.9899312119023</v>
      </c>
      <c r="D20" s="15">
        <v>12.883062275659199</v>
      </c>
      <c r="E20" s="15">
        <v>13.5457957461287</v>
      </c>
      <c r="F20" s="15">
        <v>13.347421399836501</v>
      </c>
      <c r="G20" s="15">
        <v>14.7448864759789</v>
      </c>
      <c r="H20" s="15">
        <v>13.8464270298262</v>
      </c>
      <c r="I20" s="15">
        <v>14.990636779634499</v>
      </c>
      <c r="J20" s="28">
        <v>15.7889448612714</v>
      </c>
      <c r="K20" s="15">
        <v>16.133196449923499</v>
      </c>
      <c r="L20" s="15">
        <v>15.157189449413099</v>
      </c>
      <c r="M20" s="28">
        <v>13.452205782947701</v>
      </c>
      <c r="N20" s="15">
        <v>13.660001179794801</v>
      </c>
      <c r="O20" s="15">
        <v>13.5245883620087</v>
      </c>
      <c r="P20" s="15">
        <v>14.9509857990389</v>
      </c>
      <c r="Q20" s="15">
        <v>10.700409841037199</v>
      </c>
      <c r="R20" s="28">
        <v>15.4680624337613</v>
      </c>
      <c r="S20" s="15">
        <v>11.098246942447201</v>
      </c>
      <c r="T20" s="15">
        <v>14.518616598661101</v>
      </c>
      <c r="U20" s="15">
        <v>19.342260812886501</v>
      </c>
      <c r="V20" s="15">
        <v>13.3955206388065</v>
      </c>
      <c r="W20" s="15">
        <v>13.742082508177299</v>
      </c>
      <c r="X20" s="28">
        <v>13.9766761241493</v>
      </c>
      <c r="Y20" s="15">
        <v>12.2000702832123</v>
      </c>
      <c r="Z20" s="15">
        <v>12.562015522547201</v>
      </c>
      <c r="AA20" s="15">
        <v>12.551699209786699</v>
      </c>
      <c r="AB20" s="15">
        <v>16.080748707552399</v>
      </c>
      <c r="AC20" s="22">
        <v>16.230851001400001</v>
      </c>
      <c r="AD20" s="30"/>
    </row>
    <row r="21" spans="1:30" x14ac:dyDescent="0.35">
      <c r="A21" s="9" t="s">
        <v>227</v>
      </c>
      <c r="B21" s="22">
        <v>10.4819656850404</v>
      </c>
      <c r="C21" s="15">
        <v>10.3704262162367</v>
      </c>
      <c r="D21" s="15">
        <v>10.369100142366801</v>
      </c>
      <c r="E21" s="15">
        <v>15.227187407751</v>
      </c>
      <c r="F21" s="15">
        <v>9.2417415127886304</v>
      </c>
      <c r="G21" s="15">
        <v>12.706214211628801</v>
      </c>
      <c r="H21" s="15">
        <v>8.5637240875939504</v>
      </c>
      <c r="I21" s="15">
        <v>7.1248680562053703</v>
      </c>
      <c r="J21" s="28">
        <v>16.365179129889199</v>
      </c>
      <c r="K21" s="15">
        <v>15.340341307543399</v>
      </c>
      <c r="L21" s="15">
        <v>18.245916537896701</v>
      </c>
      <c r="M21" s="28">
        <v>10.0906072660303</v>
      </c>
      <c r="N21" s="15">
        <v>12.254293771883599</v>
      </c>
      <c r="O21" s="15">
        <v>10.926132054708599</v>
      </c>
      <c r="P21" s="15">
        <v>9.3566466379445004</v>
      </c>
      <c r="Q21" s="15">
        <v>8.4870011830568899</v>
      </c>
      <c r="R21" s="28">
        <v>10.4329612139156</v>
      </c>
      <c r="S21" s="15">
        <v>8.0874070191681202</v>
      </c>
      <c r="T21" s="15">
        <v>9.9888409344468805</v>
      </c>
      <c r="U21" s="15">
        <v>13.6697606110216</v>
      </c>
      <c r="V21" s="15">
        <v>7.7928674103795004</v>
      </c>
      <c r="W21" s="15">
        <v>8.7621545469026092</v>
      </c>
      <c r="X21" s="28">
        <v>9.0763973358781804</v>
      </c>
      <c r="Y21" s="15">
        <v>8.6255156786286893</v>
      </c>
      <c r="Z21" s="15">
        <v>7.4193690083125796</v>
      </c>
      <c r="AA21" s="15">
        <v>9.3149599039067592</v>
      </c>
      <c r="AB21" s="15">
        <v>12.171968049995501</v>
      </c>
      <c r="AC21" s="22">
        <v>8.6470641498910705</v>
      </c>
      <c r="AD21" s="30"/>
    </row>
    <row r="22" spans="1:30" x14ac:dyDescent="0.35">
      <c r="A22" s="9" t="s">
        <v>228</v>
      </c>
      <c r="B22" s="22">
        <v>18.5121454220392</v>
      </c>
      <c r="C22" s="15">
        <v>20.288027655074298</v>
      </c>
      <c r="D22" s="15">
        <v>24.695273669136199</v>
      </c>
      <c r="E22" s="15">
        <v>23.033461078852699</v>
      </c>
      <c r="F22" s="15">
        <v>17.009266604729099</v>
      </c>
      <c r="G22" s="15">
        <v>20.321261532168101</v>
      </c>
      <c r="H22" s="15">
        <v>18.646199873249099</v>
      </c>
      <c r="I22" s="15">
        <v>20.146746598621</v>
      </c>
      <c r="J22" s="28">
        <v>18.609595104788401</v>
      </c>
      <c r="K22" s="15">
        <v>18.0238584215824</v>
      </c>
      <c r="L22" s="15">
        <v>19.6845133672958</v>
      </c>
      <c r="M22" s="28">
        <v>18.773043344847501</v>
      </c>
      <c r="N22" s="15">
        <v>22.3717255693624</v>
      </c>
      <c r="O22" s="15">
        <v>18.818020227189798</v>
      </c>
      <c r="P22" s="15">
        <v>18.337399891126601</v>
      </c>
      <c r="Q22" s="15">
        <v>16.535020822861402</v>
      </c>
      <c r="R22" s="28">
        <v>17.1414446934963</v>
      </c>
      <c r="S22" s="15">
        <v>17.580651466405399</v>
      </c>
      <c r="T22" s="15">
        <v>14.9772040121464</v>
      </c>
      <c r="U22" s="15">
        <v>17.382979915753499</v>
      </c>
      <c r="V22" s="15">
        <v>17.287601957245901</v>
      </c>
      <c r="W22" s="15">
        <v>19.333655382869701</v>
      </c>
      <c r="X22" s="28">
        <v>17.8048597662427</v>
      </c>
      <c r="Y22" s="15">
        <v>17.4529832104108</v>
      </c>
      <c r="Z22" s="15">
        <v>20.0968589325389</v>
      </c>
      <c r="AA22" s="15">
        <v>17.930762871109899</v>
      </c>
      <c r="AB22" s="15">
        <v>18.679605599529499</v>
      </c>
      <c r="AC22" s="22">
        <v>16.920713369818099</v>
      </c>
      <c r="AD22" s="30"/>
    </row>
    <row r="23" spans="1:30" x14ac:dyDescent="0.35">
      <c r="A23" s="9" t="s">
        <v>229</v>
      </c>
      <c r="B23" s="22">
        <v>17.871181014412201</v>
      </c>
      <c r="C23" s="15">
        <v>17.987690985627601</v>
      </c>
      <c r="D23" s="15">
        <v>17.950466456841799</v>
      </c>
      <c r="E23" s="15">
        <v>18.294414581565199</v>
      </c>
      <c r="F23" s="15">
        <v>18.270027644261098</v>
      </c>
      <c r="G23" s="15">
        <v>18.803397258577199</v>
      </c>
      <c r="H23" s="15">
        <v>17.470577378294202</v>
      </c>
      <c r="I23" s="15">
        <v>17.4498527254962</v>
      </c>
      <c r="J23" s="28">
        <v>17.4549749360642</v>
      </c>
      <c r="K23" s="15">
        <v>17.234506190280801</v>
      </c>
      <c r="L23" s="15">
        <v>17.8595695055173</v>
      </c>
      <c r="M23" s="28">
        <v>18.443625914676101</v>
      </c>
      <c r="N23" s="15">
        <v>17.655342170892101</v>
      </c>
      <c r="O23" s="15">
        <v>18.312682862510801</v>
      </c>
      <c r="P23" s="15">
        <v>19.371130845705199</v>
      </c>
      <c r="Q23" s="15">
        <v>17.707188166381101</v>
      </c>
      <c r="R23" s="28">
        <v>17.413860657703999</v>
      </c>
      <c r="S23" s="15">
        <v>17.015477273320499</v>
      </c>
      <c r="T23" s="15">
        <v>16.232252031470399</v>
      </c>
      <c r="U23" s="15">
        <v>18.882952342874201</v>
      </c>
      <c r="V23" s="15">
        <v>15.8795126393485</v>
      </c>
      <c r="W23" s="15">
        <v>18.8818519125292</v>
      </c>
      <c r="X23" s="28">
        <v>17.443983713310001</v>
      </c>
      <c r="Y23" s="15">
        <v>16.198288840517801</v>
      </c>
      <c r="Z23" s="15">
        <v>16.938285865782301</v>
      </c>
      <c r="AA23" s="15">
        <v>18.33158078876</v>
      </c>
      <c r="AB23" s="15">
        <v>18.891134743640499</v>
      </c>
      <c r="AC23" s="22">
        <v>17.791911186053301</v>
      </c>
      <c r="AD23" s="30"/>
    </row>
    <row r="24" spans="1:30" x14ac:dyDescent="0.35">
      <c r="A24" s="9" t="s">
        <v>230</v>
      </c>
      <c r="B24" s="22">
        <v>42.9094988306665</v>
      </c>
      <c r="C24" s="15">
        <v>45.580855087552202</v>
      </c>
      <c r="D24" s="15">
        <v>45.169144554613702</v>
      </c>
      <c r="E24" s="15">
        <v>48.417715879453503</v>
      </c>
      <c r="F24" s="15">
        <v>42.812593899143302</v>
      </c>
      <c r="G24" s="15">
        <v>47.113216609113302</v>
      </c>
      <c r="H24" s="15">
        <v>44.612857602808901</v>
      </c>
      <c r="I24" s="15">
        <v>45.306435011425997</v>
      </c>
      <c r="J24" s="28">
        <v>44.921513806264201</v>
      </c>
      <c r="K24" s="15">
        <v>45.478559944966698</v>
      </c>
      <c r="L24" s="15">
        <v>43.899247172265397</v>
      </c>
      <c r="M24" s="28">
        <v>42.889927961572702</v>
      </c>
      <c r="N24" s="15">
        <v>43.5246896315683</v>
      </c>
      <c r="O24" s="15">
        <v>43.387407912629399</v>
      </c>
      <c r="P24" s="15">
        <v>43.476702185874899</v>
      </c>
      <c r="Q24" s="15">
        <v>40.761097242812298</v>
      </c>
      <c r="R24" s="28">
        <v>42.127619513055897</v>
      </c>
      <c r="S24" s="15">
        <v>38.342263376269699</v>
      </c>
      <c r="T24" s="15">
        <v>40.884735668282801</v>
      </c>
      <c r="U24" s="15">
        <v>44.982267822573597</v>
      </c>
      <c r="V24" s="15">
        <v>40.4429664967695</v>
      </c>
      <c r="W24" s="15">
        <v>44.295170871662698</v>
      </c>
      <c r="X24" s="28">
        <v>40.7026635763267</v>
      </c>
      <c r="Y24" s="15">
        <v>39.385365373477597</v>
      </c>
      <c r="Z24" s="15">
        <v>42.546632933366602</v>
      </c>
      <c r="AA24" s="15">
        <v>39.516230282540199</v>
      </c>
      <c r="AB24" s="15">
        <v>41.2501024005931</v>
      </c>
      <c r="AC24" s="22">
        <v>41.876957134529299</v>
      </c>
      <c r="AD24" s="30"/>
    </row>
    <row r="25" spans="1:30" x14ac:dyDescent="0.35">
      <c r="A25" s="9" t="s">
        <v>231</v>
      </c>
      <c r="B25" s="22">
        <v>4.0444835170720701</v>
      </c>
      <c r="C25" s="15">
        <v>4.2384091947545999</v>
      </c>
      <c r="D25" s="15">
        <v>3.8969855069642798</v>
      </c>
      <c r="E25" s="15">
        <v>4.0543917317404503</v>
      </c>
      <c r="F25" s="15">
        <v>4.2410882708010398</v>
      </c>
      <c r="G25" s="15">
        <v>4.2267407806075301</v>
      </c>
      <c r="H25" s="15">
        <v>4.4454248995633598</v>
      </c>
      <c r="I25" s="15">
        <v>4.3334353310911098</v>
      </c>
      <c r="J25" s="28">
        <v>4.1116670825954698</v>
      </c>
      <c r="K25" s="15">
        <v>4.30178092469502</v>
      </c>
      <c r="L25" s="15">
        <v>3.7627785005969701</v>
      </c>
      <c r="M25" s="28">
        <v>3.8417123607642099</v>
      </c>
      <c r="N25" s="15">
        <v>4.2277426280278601</v>
      </c>
      <c r="O25" s="15">
        <v>3.2857136982027302</v>
      </c>
      <c r="P25" s="15">
        <v>4.6513845101390796</v>
      </c>
      <c r="Q25" s="15">
        <v>2.9015378821561</v>
      </c>
      <c r="R25" s="28">
        <v>4.1692388981258404</v>
      </c>
      <c r="S25" s="15">
        <v>2.726607981076</v>
      </c>
      <c r="T25" s="15">
        <v>3.49815982606528</v>
      </c>
      <c r="U25" s="15">
        <v>5.3053389545121501</v>
      </c>
      <c r="V25" s="15">
        <v>3.7995500614185098</v>
      </c>
      <c r="W25" s="15">
        <v>4.0240349028992304</v>
      </c>
      <c r="X25" s="28">
        <v>3.8316947818009099</v>
      </c>
      <c r="Y25" s="15">
        <v>3.34510108366077</v>
      </c>
      <c r="Z25" s="15">
        <v>3.1823700353895501</v>
      </c>
      <c r="AA25" s="15">
        <v>3.7435095914852901</v>
      </c>
      <c r="AB25" s="15">
        <v>4.8575852474125796</v>
      </c>
      <c r="AC25" s="22">
        <v>4.1731255343451403</v>
      </c>
      <c r="AD25" s="30"/>
    </row>
    <row r="26" spans="1:30" x14ac:dyDescent="0.35">
      <c r="A26" s="9" t="s">
        <v>232</v>
      </c>
      <c r="B26" s="22">
        <v>28.035472576459998</v>
      </c>
      <c r="C26" s="15">
        <v>28.7179193824431</v>
      </c>
      <c r="D26" s="15">
        <v>32.311850386245801</v>
      </c>
      <c r="E26" s="15">
        <v>31.453389648352701</v>
      </c>
      <c r="F26" s="15">
        <v>25.8282706508983</v>
      </c>
      <c r="G26" s="15">
        <v>29.839879882386299</v>
      </c>
      <c r="H26" s="15">
        <v>27.878068882521799</v>
      </c>
      <c r="I26" s="15">
        <v>26.818349937761599</v>
      </c>
      <c r="J26" s="28">
        <v>29.573483809247801</v>
      </c>
      <c r="K26" s="15">
        <v>30.5465709235839</v>
      </c>
      <c r="L26" s="15">
        <v>27.7877170300779</v>
      </c>
      <c r="M26" s="28">
        <v>27.627232551117601</v>
      </c>
      <c r="N26" s="15">
        <v>30.170777243018598</v>
      </c>
      <c r="O26" s="15">
        <v>28.486820212791901</v>
      </c>
      <c r="P26" s="15">
        <v>26.6052574302424</v>
      </c>
      <c r="Q26" s="15">
        <v>26.164710431927599</v>
      </c>
      <c r="R26" s="28">
        <v>27.906490103494999</v>
      </c>
      <c r="S26" s="15">
        <v>27.906765228638999</v>
      </c>
      <c r="T26" s="15">
        <v>27.499696712941599</v>
      </c>
      <c r="U26" s="15">
        <v>28.343798372327701</v>
      </c>
      <c r="V26" s="15">
        <v>27.7381743933867</v>
      </c>
      <c r="W26" s="15">
        <v>26.9487627786967</v>
      </c>
      <c r="X26" s="28">
        <v>27.136903647445301</v>
      </c>
      <c r="Y26" s="15">
        <v>26.853561115736799</v>
      </c>
      <c r="Z26" s="15">
        <v>27.8240073648861</v>
      </c>
      <c r="AA26" s="15">
        <v>27.044803494199201</v>
      </c>
      <c r="AB26" s="15">
        <v>30.061566992587899</v>
      </c>
      <c r="AC26" s="22">
        <v>25.975268226261999</v>
      </c>
      <c r="AD26" s="30"/>
    </row>
    <row r="27" spans="1:30" x14ac:dyDescent="0.35">
      <c r="A27" s="9" t="s">
        <v>233</v>
      </c>
      <c r="B27" s="22">
        <v>20.3353658627851</v>
      </c>
      <c r="C27" s="15">
        <v>21.458911004696301</v>
      </c>
      <c r="D27" s="15">
        <v>21.421419194456501</v>
      </c>
      <c r="E27" s="15">
        <v>21.3575503474075</v>
      </c>
      <c r="F27" s="15">
        <v>22.088010424232699</v>
      </c>
      <c r="G27" s="15">
        <v>21.0346235430493</v>
      </c>
      <c r="H27" s="15">
        <v>20.330429254529701</v>
      </c>
      <c r="I27" s="15">
        <v>22.778504633090598</v>
      </c>
      <c r="J27" s="28">
        <v>20.171834559323301</v>
      </c>
      <c r="K27" s="15">
        <v>19.8469196030753</v>
      </c>
      <c r="L27" s="15">
        <v>20.768104231765601</v>
      </c>
      <c r="M27" s="28">
        <v>19.988573970494102</v>
      </c>
      <c r="N27" s="15">
        <v>20.4136177804833</v>
      </c>
      <c r="O27" s="15">
        <v>20.350159512301801</v>
      </c>
      <c r="P27" s="15">
        <v>20.699360523360301</v>
      </c>
      <c r="Q27" s="15">
        <v>17.998109359141999</v>
      </c>
      <c r="R27" s="28">
        <v>20.383765899879499</v>
      </c>
      <c r="S27" s="15">
        <v>18.989870555556902</v>
      </c>
      <c r="T27" s="15">
        <v>21.337796017317199</v>
      </c>
      <c r="U27" s="15">
        <v>21.752482005272899</v>
      </c>
      <c r="V27" s="15">
        <v>18.804428337372801</v>
      </c>
      <c r="W27" s="15">
        <v>19.813580068860102</v>
      </c>
      <c r="X27" s="28">
        <v>19.3672744063342</v>
      </c>
      <c r="Y27" s="15">
        <v>17.915283374656099</v>
      </c>
      <c r="Z27" s="15">
        <v>19.868427667835402</v>
      </c>
      <c r="AA27" s="15">
        <v>20.5467362294522</v>
      </c>
      <c r="AB27" s="15">
        <v>21.1696343033496</v>
      </c>
      <c r="AC27" s="22">
        <v>19.258875250035299</v>
      </c>
      <c r="AD27" s="30"/>
    </row>
    <row r="28" spans="1:30" x14ac:dyDescent="0.35">
      <c r="A28" s="9" t="s">
        <v>234</v>
      </c>
      <c r="B28" s="22">
        <v>27.792107356032101</v>
      </c>
      <c r="C28" s="15">
        <v>28.077755334978502</v>
      </c>
      <c r="D28" s="15">
        <v>28.169846634441299</v>
      </c>
      <c r="E28" s="15">
        <v>27.5464098589601</v>
      </c>
      <c r="F28" s="15">
        <v>28.578661195993899</v>
      </c>
      <c r="G28" s="15">
        <v>31.739905697671499</v>
      </c>
      <c r="H28" s="15">
        <v>26.287181676248501</v>
      </c>
      <c r="I28" s="15">
        <v>27.212902695719499</v>
      </c>
      <c r="J28" s="28">
        <v>30.4150239223734</v>
      </c>
      <c r="K28" s="15">
        <v>30.949097909871799</v>
      </c>
      <c r="L28" s="15">
        <v>29.434914772388201</v>
      </c>
      <c r="M28" s="28">
        <v>27.236339283375202</v>
      </c>
      <c r="N28" s="15">
        <v>28.4614237612731</v>
      </c>
      <c r="O28" s="15">
        <v>28.419701327665301</v>
      </c>
      <c r="P28" s="15">
        <v>27.6968163813135</v>
      </c>
      <c r="Q28" s="15">
        <v>23.9566444501375</v>
      </c>
      <c r="R28" s="28">
        <v>28.110022702586299</v>
      </c>
      <c r="S28" s="15">
        <v>25.866182821636102</v>
      </c>
      <c r="T28" s="15">
        <v>24.5982197914491</v>
      </c>
      <c r="U28" s="15">
        <v>31.9030893090492</v>
      </c>
      <c r="V28" s="15">
        <v>26.165309942092101</v>
      </c>
      <c r="W28" s="15">
        <v>27.4341161685891</v>
      </c>
      <c r="X28" s="28">
        <v>26.376369884444099</v>
      </c>
      <c r="Y28" s="15">
        <v>24.7784074967987</v>
      </c>
      <c r="Z28" s="15">
        <v>24.728264873316</v>
      </c>
      <c r="AA28" s="15">
        <v>26.5104831405359</v>
      </c>
      <c r="AB28" s="15">
        <v>28.863081732785801</v>
      </c>
      <c r="AC28" s="22">
        <v>27.4703675226196</v>
      </c>
      <c r="AD28" s="30"/>
    </row>
    <row r="29" spans="1:30" x14ac:dyDescent="0.35">
      <c r="A29" s="9" t="s">
        <v>235</v>
      </c>
      <c r="B29" s="22">
        <v>10.542809903992699</v>
      </c>
      <c r="C29" s="15">
        <v>9.55869779348577</v>
      </c>
      <c r="D29" s="15">
        <v>9.4128861934789096</v>
      </c>
      <c r="E29" s="15">
        <v>9.8917707708407097</v>
      </c>
      <c r="F29" s="15">
        <v>9.1654888671148296</v>
      </c>
      <c r="G29" s="15">
        <v>10.1650729204861</v>
      </c>
      <c r="H29" s="15">
        <v>9.3018312528357399</v>
      </c>
      <c r="I29" s="15">
        <v>9.4456418677786296</v>
      </c>
      <c r="J29" s="28">
        <v>10.416901156401201</v>
      </c>
      <c r="K29" s="15">
        <v>11.0739275950659</v>
      </c>
      <c r="L29" s="15">
        <v>9.2111550624306595</v>
      </c>
      <c r="M29" s="28">
        <v>9.7405264246469407</v>
      </c>
      <c r="N29" s="15">
        <v>9.5277339850778109</v>
      </c>
      <c r="O29" s="15">
        <v>10.326235292891001</v>
      </c>
      <c r="P29" s="15">
        <v>10.303473902133099</v>
      </c>
      <c r="Q29" s="15">
        <v>8.2214764269515594</v>
      </c>
      <c r="R29" s="28">
        <v>12.021772087709101</v>
      </c>
      <c r="S29" s="15">
        <v>10.1486299871846</v>
      </c>
      <c r="T29" s="15">
        <v>10.7246331011058</v>
      </c>
      <c r="U29" s="15">
        <v>14.973409899107599</v>
      </c>
      <c r="V29" s="15">
        <v>9.9067224990425906</v>
      </c>
      <c r="W29" s="15">
        <v>10.808928927121199</v>
      </c>
      <c r="X29" s="28">
        <v>9.8815018792716103</v>
      </c>
      <c r="Y29" s="15">
        <v>9.1873824496787204</v>
      </c>
      <c r="Z29" s="15">
        <v>8.1518466194528507</v>
      </c>
      <c r="AA29" s="15">
        <v>9.6730490802068108</v>
      </c>
      <c r="AB29" s="15">
        <v>10.9077829343698</v>
      </c>
      <c r="AC29" s="22">
        <v>10.8864151399591</v>
      </c>
      <c r="AD29" s="30"/>
    </row>
    <row r="30" spans="1:30" x14ac:dyDescent="0.35">
      <c r="A30" s="9" t="s">
        <v>236</v>
      </c>
      <c r="B30" s="22">
        <v>13.690403834283</v>
      </c>
      <c r="C30" s="15">
        <v>12.7829009462514</v>
      </c>
      <c r="D30" s="15">
        <v>14.2201589616307</v>
      </c>
      <c r="E30" s="15">
        <v>12.3946454531721</v>
      </c>
      <c r="F30" s="15">
        <v>12.416123483557801</v>
      </c>
      <c r="G30" s="15">
        <v>12.6189094932862</v>
      </c>
      <c r="H30" s="15">
        <v>12.386182317476299</v>
      </c>
      <c r="I30" s="15">
        <v>13.314357915167699</v>
      </c>
      <c r="J30" s="28">
        <v>14.6811708788763</v>
      </c>
      <c r="K30" s="15">
        <v>15.295705440049799</v>
      </c>
      <c r="L30" s="15">
        <v>13.5534040141963</v>
      </c>
      <c r="M30" s="28">
        <v>14.1133531553153</v>
      </c>
      <c r="N30" s="15">
        <v>12.63093951564</v>
      </c>
      <c r="O30" s="15">
        <v>14.190162360236901</v>
      </c>
      <c r="P30" s="15">
        <v>16.668672081224202</v>
      </c>
      <c r="Q30" s="15">
        <v>10.963957022305401</v>
      </c>
      <c r="R30" s="28">
        <v>14.458749611220201</v>
      </c>
      <c r="S30" s="15">
        <v>12.0397047529204</v>
      </c>
      <c r="T30" s="15">
        <v>11.6629418495202</v>
      </c>
      <c r="U30" s="15">
        <v>18.044834910339201</v>
      </c>
      <c r="V30" s="15">
        <v>13.123761702833599</v>
      </c>
      <c r="W30" s="15">
        <v>11.0944894896819</v>
      </c>
      <c r="X30" s="28">
        <v>12.5183524653426</v>
      </c>
      <c r="Y30" s="15">
        <v>9.5370309496289192</v>
      </c>
      <c r="Z30" s="15">
        <v>13.2684561913459</v>
      </c>
      <c r="AA30" s="15">
        <v>13.2168566750049</v>
      </c>
      <c r="AB30" s="15">
        <v>11.7110542999181</v>
      </c>
      <c r="AC30" s="22">
        <v>15.334027326372199</v>
      </c>
      <c r="AD30" s="30"/>
    </row>
    <row r="31" spans="1:30" x14ac:dyDescent="0.35">
      <c r="A31" s="9" t="s">
        <v>237</v>
      </c>
      <c r="B31" s="22">
        <v>22.086676376214999</v>
      </c>
      <c r="C31" s="15">
        <v>21.921754558436898</v>
      </c>
      <c r="D31" s="15">
        <v>23.4224781736444</v>
      </c>
      <c r="E31" s="15">
        <v>22.469453197035701</v>
      </c>
      <c r="F31" s="15">
        <v>22.507390779374401</v>
      </c>
      <c r="G31" s="15">
        <v>22.963286972679999</v>
      </c>
      <c r="H31" s="15">
        <v>19.702704700758201</v>
      </c>
      <c r="I31" s="15">
        <v>22.0128340914539</v>
      </c>
      <c r="J31" s="28">
        <v>21.008438506480399</v>
      </c>
      <c r="K31" s="15">
        <v>20.9104202263809</v>
      </c>
      <c r="L31" s="15">
        <v>21.188317353681601</v>
      </c>
      <c r="M31" s="28">
        <v>21.2065883927812</v>
      </c>
      <c r="N31" s="15">
        <v>20.2161620457568</v>
      </c>
      <c r="O31" s="15">
        <v>20.7317176770391</v>
      </c>
      <c r="P31" s="15">
        <v>23.985878127300001</v>
      </c>
      <c r="Q31" s="15">
        <v>17.999306445951699</v>
      </c>
      <c r="R31" s="28">
        <v>23.391805929040199</v>
      </c>
      <c r="S31" s="15">
        <v>18.679500352687398</v>
      </c>
      <c r="T31" s="15">
        <v>22.890082334592499</v>
      </c>
      <c r="U31" s="15">
        <v>27.2579102200521</v>
      </c>
      <c r="V31" s="15">
        <v>21.026262617060201</v>
      </c>
      <c r="W31" s="15">
        <v>22.707276518729401</v>
      </c>
      <c r="X31" s="28">
        <v>21.118833486160501</v>
      </c>
      <c r="Y31" s="15">
        <v>18.2348408453412</v>
      </c>
      <c r="Z31" s="15">
        <v>22.803618404921899</v>
      </c>
      <c r="AA31" s="15">
        <v>19.920294109876199</v>
      </c>
      <c r="AB31" s="15">
        <v>21.638592017899999</v>
      </c>
      <c r="AC31" s="22">
        <v>24.009884887837</v>
      </c>
      <c r="AD31" s="30"/>
    </row>
    <row r="32" spans="1:30" x14ac:dyDescent="0.35">
      <c r="A32" s="9" t="s">
        <v>238</v>
      </c>
      <c r="B32" s="22">
        <v>5.0232156705145004</v>
      </c>
      <c r="C32" s="15">
        <v>5.03096713482865</v>
      </c>
      <c r="D32" s="15">
        <v>4.1863020971729501</v>
      </c>
      <c r="E32" s="15">
        <v>5.4874931329935599</v>
      </c>
      <c r="F32" s="15">
        <v>4.6302437980400999</v>
      </c>
      <c r="G32" s="15">
        <v>6.7359050706312003</v>
      </c>
      <c r="H32" s="15">
        <v>4.6308913693315299</v>
      </c>
      <c r="I32" s="15">
        <v>4.4195797291794099</v>
      </c>
      <c r="J32" s="28">
        <v>5.5969053743336401</v>
      </c>
      <c r="K32" s="15">
        <v>5.48824000074789</v>
      </c>
      <c r="L32" s="15">
        <v>5.7963233003719603</v>
      </c>
      <c r="M32" s="28">
        <v>4.9297072956837296</v>
      </c>
      <c r="N32" s="15">
        <v>5.2010504104211304</v>
      </c>
      <c r="O32" s="15">
        <v>4.7798875967732499</v>
      </c>
      <c r="P32" s="15">
        <v>5.4020806080666199</v>
      </c>
      <c r="Q32" s="15">
        <v>4.1188976131259203</v>
      </c>
      <c r="R32" s="28">
        <v>5.4074849008201902</v>
      </c>
      <c r="S32" s="15">
        <v>3.5670928029611702</v>
      </c>
      <c r="T32" s="15">
        <v>5.2474797440608398</v>
      </c>
      <c r="U32" s="15">
        <v>7.2072697322522803</v>
      </c>
      <c r="V32" s="15">
        <v>4.0524567855493299</v>
      </c>
      <c r="W32" s="15">
        <v>5.1128840814574898</v>
      </c>
      <c r="X32" s="28">
        <v>4.29342872002404</v>
      </c>
      <c r="Y32" s="15">
        <v>3.7130056735810899</v>
      </c>
      <c r="Z32" s="15">
        <v>3.1534607330761899</v>
      </c>
      <c r="AA32" s="15">
        <v>4.5337845835716601</v>
      </c>
      <c r="AB32" s="15">
        <v>6.0032579734472904</v>
      </c>
      <c r="AC32" s="22">
        <v>4.4203169662572304</v>
      </c>
      <c r="AD32" s="30"/>
    </row>
    <row r="33" spans="1:30" x14ac:dyDescent="0.35">
      <c r="A33" s="9" t="s">
        <v>239</v>
      </c>
      <c r="B33" s="22">
        <v>13.8148645650865</v>
      </c>
      <c r="C33" s="15">
        <v>13.636325124208099</v>
      </c>
      <c r="D33" s="15">
        <v>14.7097461135677</v>
      </c>
      <c r="E33" s="15">
        <v>15.750770448772499</v>
      </c>
      <c r="F33" s="15">
        <v>13.970637914204</v>
      </c>
      <c r="G33" s="15">
        <v>13.767516177905399</v>
      </c>
      <c r="H33" s="15">
        <v>12.612996638714201</v>
      </c>
      <c r="I33" s="15">
        <v>12.057679940471299</v>
      </c>
      <c r="J33" s="28">
        <v>14.832662606183099</v>
      </c>
      <c r="K33" s="15">
        <v>14.1040090050179</v>
      </c>
      <c r="L33" s="15">
        <v>16.1698557262165</v>
      </c>
      <c r="M33" s="28">
        <v>14.0395196916487</v>
      </c>
      <c r="N33" s="15">
        <v>16.083935835680698</v>
      </c>
      <c r="O33" s="15">
        <v>13.6262055436741</v>
      </c>
      <c r="P33" s="15">
        <v>14.157435936346801</v>
      </c>
      <c r="Q33" s="15">
        <v>12.726716078260001</v>
      </c>
      <c r="R33" s="28">
        <v>13.8345313924412</v>
      </c>
      <c r="S33" s="15">
        <v>13.1050233603492</v>
      </c>
      <c r="T33" s="15">
        <v>14.019234916777499</v>
      </c>
      <c r="U33" s="15">
        <v>14.0872997229483</v>
      </c>
      <c r="V33" s="15">
        <v>14.0796781333366</v>
      </c>
      <c r="W33" s="15">
        <v>12.5833071317836</v>
      </c>
      <c r="X33" s="28">
        <v>13.224241975780201</v>
      </c>
      <c r="Y33" s="15">
        <v>12.6498741827856</v>
      </c>
      <c r="Z33" s="15">
        <v>14.390855124926301</v>
      </c>
      <c r="AA33" s="15">
        <v>13.416073292626599</v>
      </c>
      <c r="AB33" s="15">
        <v>13.188027947002499</v>
      </c>
      <c r="AC33" s="22">
        <v>13.324969896402701</v>
      </c>
      <c r="AD33" s="30"/>
    </row>
    <row r="34" spans="1:30" x14ac:dyDescent="0.35">
      <c r="A34" s="9" t="s">
        <v>240</v>
      </c>
      <c r="B34" s="22">
        <v>32.341964656762499</v>
      </c>
      <c r="C34" s="15">
        <v>32.686188392898998</v>
      </c>
      <c r="D34" s="15">
        <v>36.771293510409301</v>
      </c>
      <c r="E34" s="15">
        <v>35.049328623796903</v>
      </c>
      <c r="F34" s="15">
        <v>29.3232105512235</v>
      </c>
      <c r="G34" s="15">
        <v>33.2811632757209</v>
      </c>
      <c r="H34" s="15">
        <v>32.345775732763897</v>
      </c>
      <c r="I34" s="15">
        <v>31.0880617800537</v>
      </c>
      <c r="J34" s="28">
        <v>37.237189713227998</v>
      </c>
      <c r="K34" s="15">
        <v>36.962345436963297</v>
      </c>
      <c r="L34" s="15">
        <v>37.741571870557699</v>
      </c>
      <c r="M34" s="28">
        <v>33.573689501337803</v>
      </c>
      <c r="N34" s="15">
        <v>36.780423689060001</v>
      </c>
      <c r="O34" s="15">
        <v>35.561403887132201</v>
      </c>
      <c r="P34" s="15">
        <v>32.887332289845297</v>
      </c>
      <c r="Q34" s="15">
        <v>29.563623530867002</v>
      </c>
      <c r="R34" s="28">
        <v>31.813467283842499</v>
      </c>
      <c r="S34" s="15">
        <v>29.759928254076399</v>
      </c>
      <c r="T34" s="15">
        <v>29.7933381463858</v>
      </c>
      <c r="U34" s="15">
        <v>34.911112827833001</v>
      </c>
      <c r="V34" s="15">
        <v>29.602700322572201</v>
      </c>
      <c r="W34" s="15">
        <v>32.364880711685998</v>
      </c>
      <c r="X34" s="28">
        <v>30.3343189359991</v>
      </c>
      <c r="Y34" s="15">
        <v>29.4884147576307</v>
      </c>
      <c r="Z34" s="15">
        <v>30.666570834260501</v>
      </c>
      <c r="AA34" s="15">
        <v>29.321541262609699</v>
      </c>
      <c r="AB34" s="15">
        <v>33.023361516783403</v>
      </c>
      <c r="AC34" s="22">
        <v>30.513303333236099</v>
      </c>
      <c r="AD34" s="30"/>
    </row>
    <row r="35" spans="1:30" x14ac:dyDescent="0.35">
      <c r="A35" s="9" t="s">
        <v>241</v>
      </c>
      <c r="B35" s="22">
        <v>24.858609843316302</v>
      </c>
      <c r="C35" s="15">
        <v>27.591118692293801</v>
      </c>
      <c r="D35" s="15">
        <v>26.250620068362998</v>
      </c>
      <c r="E35" s="15">
        <v>30.021936476948699</v>
      </c>
      <c r="F35" s="15">
        <v>26.380513285389899</v>
      </c>
      <c r="G35" s="15">
        <v>28.876187125623499</v>
      </c>
      <c r="H35" s="15">
        <v>26.415565022125701</v>
      </c>
      <c r="I35" s="15">
        <v>27.372548077431802</v>
      </c>
      <c r="J35" s="28">
        <v>30.9923645619659</v>
      </c>
      <c r="K35" s="15">
        <v>30.7332361391788</v>
      </c>
      <c r="L35" s="15">
        <v>31.467905674508</v>
      </c>
      <c r="M35" s="28">
        <v>24.3203816617482</v>
      </c>
      <c r="N35" s="15">
        <v>25.5555532066663</v>
      </c>
      <c r="O35" s="15">
        <v>25.817264456894499</v>
      </c>
      <c r="P35" s="15">
        <v>22.886412456759999</v>
      </c>
      <c r="Q35" s="15">
        <v>23.776618206899101</v>
      </c>
      <c r="R35" s="28">
        <v>23.132567329024901</v>
      </c>
      <c r="S35" s="15">
        <v>23.130443916762999</v>
      </c>
      <c r="T35" s="15">
        <v>19.463425793260001</v>
      </c>
      <c r="U35" s="15">
        <v>23.7010577553832</v>
      </c>
      <c r="V35" s="15">
        <v>23.981480010225798</v>
      </c>
      <c r="W35" s="15">
        <v>25.153598120353799</v>
      </c>
      <c r="X35" s="28">
        <v>23.356474883531</v>
      </c>
      <c r="Y35" s="15">
        <v>23.502150158946598</v>
      </c>
      <c r="Z35" s="15">
        <v>24.335497124190798</v>
      </c>
      <c r="AA35" s="15">
        <v>23.453727254150799</v>
      </c>
      <c r="AB35" s="15">
        <v>27.749527570841199</v>
      </c>
      <c r="AC35" s="22">
        <v>20.897133478630099</v>
      </c>
      <c r="AD35" s="30"/>
    </row>
    <row r="36" spans="1:30" x14ac:dyDescent="0.35">
      <c r="A36" s="9" t="s">
        <v>242</v>
      </c>
      <c r="B36" s="22">
        <v>19.9339502820118</v>
      </c>
      <c r="C36" s="15">
        <v>20.317673193906401</v>
      </c>
      <c r="D36" s="15">
        <v>19.934228546255198</v>
      </c>
      <c r="E36" s="15">
        <v>20.525382296489099</v>
      </c>
      <c r="F36" s="15">
        <v>17.948697855575801</v>
      </c>
      <c r="G36" s="15">
        <v>21.5537354997923</v>
      </c>
      <c r="H36" s="15">
        <v>19.537212835282801</v>
      </c>
      <c r="I36" s="15">
        <v>22.094957903134699</v>
      </c>
      <c r="J36" s="28">
        <v>23.605423111058101</v>
      </c>
      <c r="K36" s="15">
        <v>23.1467872884229</v>
      </c>
      <c r="L36" s="15">
        <v>24.447091450647498</v>
      </c>
      <c r="M36" s="28">
        <v>21.0090081495572</v>
      </c>
      <c r="N36" s="15">
        <v>21.788587917409401</v>
      </c>
      <c r="O36" s="15">
        <v>20.330102516237201</v>
      </c>
      <c r="P36" s="15">
        <v>21.813534940415</v>
      </c>
      <c r="Q36" s="15">
        <v>19.918281245358902</v>
      </c>
      <c r="R36" s="28">
        <v>19.758935769641599</v>
      </c>
      <c r="S36" s="15">
        <v>18.831139343390699</v>
      </c>
      <c r="T36" s="15">
        <v>17.617942754304298</v>
      </c>
      <c r="U36" s="15">
        <v>20.4131260959828</v>
      </c>
      <c r="V36" s="15">
        <v>20.811158511573101</v>
      </c>
      <c r="W36" s="15">
        <v>18.873483772942901</v>
      </c>
      <c r="X36" s="28">
        <v>18.007794187507798</v>
      </c>
      <c r="Y36" s="15">
        <v>17.564985529745201</v>
      </c>
      <c r="Z36" s="15">
        <v>19.909334296378699</v>
      </c>
      <c r="AA36" s="15">
        <v>17.748487673935699</v>
      </c>
      <c r="AB36" s="15">
        <v>21.431377316304999</v>
      </c>
      <c r="AC36" s="22">
        <v>16.467278215540698</v>
      </c>
      <c r="AD36" s="30"/>
    </row>
    <row r="37" spans="1:30" x14ac:dyDescent="0.35">
      <c r="A37" s="9" t="s">
        <v>243</v>
      </c>
      <c r="B37" s="22">
        <v>23.045320647667999</v>
      </c>
      <c r="C37" s="15">
        <v>25.703295496878798</v>
      </c>
      <c r="D37" s="15">
        <v>35.3790512643724</v>
      </c>
      <c r="E37" s="15">
        <v>32.445992123821803</v>
      </c>
      <c r="F37" s="15">
        <v>26.160849336559799</v>
      </c>
      <c r="G37" s="15">
        <v>25.0468482277589</v>
      </c>
      <c r="H37" s="15">
        <v>22.4867581476814</v>
      </c>
      <c r="I37" s="15">
        <v>18.8652736142175</v>
      </c>
      <c r="J37" s="28">
        <v>28.542986810203001</v>
      </c>
      <c r="K37" s="15">
        <v>26.843420536165201</v>
      </c>
      <c r="L37" s="15">
        <v>31.661956269833599</v>
      </c>
      <c r="M37" s="28">
        <v>25.542653184215101</v>
      </c>
      <c r="N37" s="15">
        <v>32.787170953145299</v>
      </c>
      <c r="O37" s="15">
        <v>25.0503279038338</v>
      </c>
      <c r="P37" s="15">
        <v>24.6693147944533</v>
      </c>
      <c r="Q37" s="15">
        <v>21.7827631104125</v>
      </c>
      <c r="R37" s="28">
        <v>20.870996791578602</v>
      </c>
      <c r="S37" s="15">
        <v>19.473301339136299</v>
      </c>
      <c r="T37" s="15">
        <v>25.802458261179201</v>
      </c>
      <c r="U37" s="15">
        <v>22.074112586040499</v>
      </c>
      <c r="V37" s="15">
        <v>17.635614136765501</v>
      </c>
      <c r="W37" s="15">
        <v>18.5029075900412</v>
      </c>
      <c r="X37" s="28">
        <v>19.5799825028238</v>
      </c>
      <c r="Y37" s="15">
        <v>18.636418105181701</v>
      </c>
      <c r="Z37" s="15">
        <v>16.6197121689851</v>
      </c>
      <c r="AA37" s="15">
        <v>19.5351103449633</v>
      </c>
      <c r="AB37" s="15">
        <v>27.319575869508299</v>
      </c>
      <c r="AC37" s="22">
        <v>18.265969494990799</v>
      </c>
      <c r="AD37" s="30"/>
    </row>
    <row r="38" spans="1:30" x14ac:dyDescent="0.35">
      <c r="A38" s="9" t="s">
        <v>244</v>
      </c>
      <c r="B38" s="22">
        <v>29.689677745083799</v>
      </c>
      <c r="C38" s="15">
        <v>30.672296739987299</v>
      </c>
      <c r="D38" s="15">
        <v>32.291182492262003</v>
      </c>
      <c r="E38" s="15">
        <v>31.0393559384122</v>
      </c>
      <c r="F38" s="15">
        <v>30.631924011612099</v>
      </c>
      <c r="G38" s="15">
        <v>30.976796187450301</v>
      </c>
      <c r="H38" s="15">
        <v>29.6765212642919</v>
      </c>
      <c r="I38" s="15">
        <v>30.506639736228699</v>
      </c>
      <c r="J38" s="28">
        <v>29.632203380388599</v>
      </c>
      <c r="K38" s="15">
        <v>30.3990577802712</v>
      </c>
      <c r="L38" s="15">
        <v>28.224905830564499</v>
      </c>
      <c r="M38" s="28">
        <v>28.767581090010601</v>
      </c>
      <c r="N38" s="15">
        <v>30.3225533658253</v>
      </c>
      <c r="O38" s="15">
        <v>30.394979437734399</v>
      </c>
      <c r="P38" s="15">
        <v>29.316687539551801</v>
      </c>
      <c r="Q38" s="15">
        <v>24.501842350650701</v>
      </c>
      <c r="R38" s="28">
        <v>30.5243564314633</v>
      </c>
      <c r="S38" s="15">
        <v>26.828191188645299</v>
      </c>
      <c r="T38" s="15">
        <v>27.412981220160301</v>
      </c>
      <c r="U38" s="15">
        <v>34.356657761760999</v>
      </c>
      <c r="V38" s="15">
        <v>29.090342708814099</v>
      </c>
      <c r="W38" s="15">
        <v>30.036450366982699</v>
      </c>
      <c r="X38" s="28">
        <v>28.8973064529523</v>
      </c>
      <c r="Y38" s="15">
        <v>27.585358646816399</v>
      </c>
      <c r="Z38" s="15">
        <v>30.403072176089299</v>
      </c>
      <c r="AA38" s="15">
        <v>29.062360850392601</v>
      </c>
      <c r="AB38" s="15">
        <v>30.717670469698501</v>
      </c>
      <c r="AC38" s="22">
        <v>28.861075789800601</v>
      </c>
      <c r="AD38" s="30"/>
    </row>
    <row r="39" spans="1:30" x14ac:dyDescent="0.35">
      <c r="A39" s="9" t="s">
        <v>245</v>
      </c>
      <c r="B39" s="22">
        <v>32.182801910492103</v>
      </c>
      <c r="C39" s="15">
        <v>33.290989517077399</v>
      </c>
      <c r="D39" s="15">
        <v>33.585112438099202</v>
      </c>
      <c r="E39" s="15">
        <v>36.215351411961102</v>
      </c>
      <c r="F39" s="15">
        <v>30.8747175177351</v>
      </c>
      <c r="G39" s="15">
        <v>32.911187152053202</v>
      </c>
      <c r="H39" s="15">
        <v>31.8994262680541</v>
      </c>
      <c r="I39" s="15">
        <v>34.407033978288503</v>
      </c>
      <c r="J39" s="28">
        <v>34.519084043015503</v>
      </c>
      <c r="K39" s="15">
        <v>34.536905667246202</v>
      </c>
      <c r="L39" s="15">
        <v>34.4863785801302</v>
      </c>
      <c r="M39" s="28">
        <v>32.475270092270897</v>
      </c>
      <c r="N39" s="15">
        <v>33.138918595985203</v>
      </c>
      <c r="O39" s="15">
        <v>34.163448828886601</v>
      </c>
      <c r="P39" s="15">
        <v>32.511699626252501</v>
      </c>
      <c r="Q39" s="15">
        <v>29.7024317770924</v>
      </c>
      <c r="R39" s="28">
        <v>31.0254202830921</v>
      </c>
      <c r="S39" s="15">
        <v>32.054801246717602</v>
      </c>
      <c r="T39" s="15">
        <v>27.798078097564701</v>
      </c>
      <c r="U39" s="15">
        <v>31.534776283335301</v>
      </c>
      <c r="V39" s="15">
        <v>30.9365131046291</v>
      </c>
      <c r="W39" s="15">
        <v>33.758134894300802</v>
      </c>
      <c r="X39" s="28">
        <v>31.715393959462599</v>
      </c>
      <c r="Y39" s="15">
        <v>31.840309105457699</v>
      </c>
      <c r="Z39" s="15">
        <v>33.251867664390304</v>
      </c>
      <c r="AA39" s="15">
        <v>31.8187057465489</v>
      </c>
      <c r="AB39" s="15">
        <v>33.016738371515899</v>
      </c>
      <c r="AC39" s="22">
        <v>30.423046260932399</v>
      </c>
      <c r="AD39" s="30"/>
    </row>
    <row r="40" spans="1:30" x14ac:dyDescent="0.35">
      <c r="A40" s="9" t="s">
        <v>246</v>
      </c>
      <c r="B40" s="22">
        <v>19.109923258119501</v>
      </c>
      <c r="C40" s="15">
        <v>19.120664485050899</v>
      </c>
      <c r="D40" s="15">
        <v>19.7197565169791</v>
      </c>
      <c r="E40" s="15">
        <v>17.884323364999801</v>
      </c>
      <c r="F40" s="15">
        <v>17.985443004810499</v>
      </c>
      <c r="G40" s="15">
        <v>20.505382144236801</v>
      </c>
      <c r="H40" s="15">
        <v>19.121195512620901</v>
      </c>
      <c r="I40" s="15">
        <v>19.671817662843999</v>
      </c>
      <c r="J40" s="28">
        <v>19.353857649397199</v>
      </c>
      <c r="K40" s="15">
        <v>19.870435146154399</v>
      </c>
      <c r="L40" s="15">
        <v>18.405857291582102</v>
      </c>
      <c r="M40" s="28">
        <v>18.784516550205201</v>
      </c>
      <c r="N40" s="15">
        <v>19.882953716285801</v>
      </c>
      <c r="O40" s="15">
        <v>18.485109503915702</v>
      </c>
      <c r="P40" s="15">
        <v>19.8008084227843</v>
      </c>
      <c r="Q40" s="15">
        <v>16.595226621143901</v>
      </c>
      <c r="R40" s="28">
        <v>19.9744948785956</v>
      </c>
      <c r="S40" s="15">
        <v>18.472958894574401</v>
      </c>
      <c r="T40" s="15">
        <v>18.453955121916799</v>
      </c>
      <c r="U40" s="15">
        <v>22.760412056268699</v>
      </c>
      <c r="V40" s="15">
        <v>18.044172410056198</v>
      </c>
      <c r="W40" s="15">
        <v>18.622504211479299</v>
      </c>
      <c r="X40" s="28">
        <v>18.322057030895099</v>
      </c>
      <c r="Y40" s="15">
        <v>17.117886221083101</v>
      </c>
      <c r="Z40" s="15">
        <v>17.012456067960098</v>
      </c>
      <c r="AA40" s="15">
        <v>18.4066856343049</v>
      </c>
      <c r="AB40" s="15">
        <v>19.575218761515298</v>
      </c>
      <c r="AC40" s="22">
        <v>19.449212528516099</v>
      </c>
      <c r="AD40" s="30"/>
    </row>
    <row r="41" spans="1:30" x14ac:dyDescent="0.35">
      <c r="A41" s="9" t="s">
        <v>247</v>
      </c>
      <c r="B41" s="22">
        <v>22.321807527942301</v>
      </c>
      <c r="C41" s="15">
        <v>23.822067717860101</v>
      </c>
      <c r="D41" s="15">
        <v>21.474427689678102</v>
      </c>
      <c r="E41" s="15">
        <v>25.5600024976785</v>
      </c>
      <c r="F41" s="15">
        <v>21.473710244439001</v>
      </c>
      <c r="G41" s="15">
        <v>24.053264189920501</v>
      </c>
      <c r="H41" s="15">
        <v>25.373921342541799</v>
      </c>
      <c r="I41" s="15">
        <v>23.232075724500699</v>
      </c>
      <c r="J41" s="28">
        <v>28.227353847585398</v>
      </c>
      <c r="K41" s="15">
        <v>28.977652513652401</v>
      </c>
      <c r="L41" s="15">
        <v>26.850438654096301</v>
      </c>
      <c r="M41" s="28">
        <v>23.361248092777501</v>
      </c>
      <c r="N41" s="15">
        <v>24.7256604314545</v>
      </c>
      <c r="O41" s="15">
        <v>24.920487964455798</v>
      </c>
      <c r="P41" s="15">
        <v>22.7113943611457</v>
      </c>
      <c r="Q41" s="15">
        <v>21.329687920780898</v>
      </c>
      <c r="R41" s="28">
        <v>20.987493441546601</v>
      </c>
      <c r="S41" s="15">
        <v>18.4124551513301</v>
      </c>
      <c r="T41" s="15">
        <v>20.361273477114398</v>
      </c>
      <c r="U41" s="15">
        <v>24.1873540652802</v>
      </c>
      <c r="V41" s="15">
        <v>18.402784683429399</v>
      </c>
      <c r="W41" s="15">
        <v>20.332802762346901</v>
      </c>
      <c r="X41" s="28">
        <v>19.737401219635501</v>
      </c>
      <c r="Y41" s="15">
        <v>18.666438271749598</v>
      </c>
      <c r="Z41" s="15">
        <v>20.934618916652099</v>
      </c>
      <c r="AA41" s="15">
        <v>18.1788208787132</v>
      </c>
      <c r="AB41" s="15">
        <v>24.446648014844499</v>
      </c>
      <c r="AC41" s="22">
        <v>19.283013352139001</v>
      </c>
      <c r="AD41" s="30"/>
    </row>
    <row r="42" spans="1:30" x14ac:dyDescent="0.35">
      <c r="A42" s="9" t="s">
        <v>248</v>
      </c>
      <c r="B42" s="22">
        <v>11.439386042220599</v>
      </c>
      <c r="C42" s="15">
        <v>12.3721918373155</v>
      </c>
      <c r="D42" s="15">
        <v>14.307216318259099</v>
      </c>
      <c r="E42" s="15">
        <v>14.566145241068901</v>
      </c>
      <c r="F42" s="15">
        <v>11.703273408993899</v>
      </c>
      <c r="G42" s="15">
        <v>12.986435011740101</v>
      </c>
      <c r="H42" s="15">
        <v>10.374579463758799</v>
      </c>
      <c r="I42" s="15">
        <v>11.8476979298184</v>
      </c>
      <c r="J42" s="28">
        <v>14.134327740793101</v>
      </c>
      <c r="K42" s="15">
        <v>14.2171918500588</v>
      </c>
      <c r="L42" s="15">
        <v>13.982259163034501</v>
      </c>
      <c r="M42" s="28">
        <v>11.325044288168501</v>
      </c>
      <c r="N42" s="15">
        <v>14.433542995432401</v>
      </c>
      <c r="O42" s="15">
        <v>11.8105638207168</v>
      </c>
      <c r="P42" s="15">
        <v>11.2579435001868</v>
      </c>
      <c r="Q42" s="15">
        <v>8.3020717021692594</v>
      </c>
      <c r="R42" s="28">
        <v>11.042067676626401</v>
      </c>
      <c r="S42" s="15">
        <v>8.2032937039122302</v>
      </c>
      <c r="T42" s="15">
        <v>10.5240449207451</v>
      </c>
      <c r="U42" s="15">
        <v>14.0256151272142</v>
      </c>
      <c r="V42" s="15">
        <v>9.0680540862274395</v>
      </c>
      <c r="W42" s="15">
        <v>9.4894150988304808</v>
      </c>
      <c r="X42" s="28">
        <v>10.295579664518099</v>
      </c>
      <c r="Y42" s="15">
        <v>8.7611522581838397</v>
      </c>
      <c r="Z42" s="15">
        <v>9.3805807852607899</v>
      </c>
      <c r="AA42" s="15">
        <v>9.9341454310807595</v>
      </c>
      <c r="AB42" s="15">
        <v>14.742940428678001</v>
      </c>
      <c r="AC42" s="22">
        <v>10.4970420442462</v>
      </c>
      <c r="AD42" s="30"/>
    </row>
    <row r="43" spans="1:30" x14ac:dyDescent="0.35">
      <c r="A43" s="9" t="s">
        <v>249</v>
      </c>
      <c r="B43" s="22">
        <v>21.495499806940298</v>
      </c>
      <c r="C43" s="15">
        <v>19.188819636459701</v>
      </c>
      <c r="D43" s="15">
        <v>20.9765559677782</v>
      </c>
      <c r="E43" s="15">
        <v>23.877401212667198</v>
      </c>
      <c r="F43" s="15">
        <v>19.475701198444199</v>
      </c>
      <c r="G43" s="15">
        <v>22.164448142487501</v>
      </c>
      <c r="H43" s="15">
        <v>15.761930886161601</v>
      </c>
      <c r="I43" s="15">
        <v>15.495646243271599</v>
      </c>
      <c r="J43" s="28">
        <v>27.3985374639669</v>
      </c>
      <c r="K43" s="15">
        <v>27.537301548750602</v>
      </c>
      <c r="L43" s="15">
        <v>27.143883703683802</v>
      </c>
      <c r="M43" s="28">
        <v>24.2023574079975</v>
      </c>
      <c r="N43" s="15">
        <v>26.253214974095801</v>
      </c>
      <c r="O43" s="15">
        <v>26.408890992715001</v>
      </c>
      <c r="P43" s="15">
        <v>21.641246590602201</v>
      </c>
      <c r="Q43" s="15">
        <v>23.958497830669501</v>
      </c>
      <c r="R43" s="28">
        <v>20.890735075788299</v>
      </c>
      <c r="S43" s="15">
        <v>21.7212434511443</v>
      </c>
      <c r="T43" s="15">
        <v>18.618163866772999</v>
      </c>
      <c r="U43" s="15">
        <v>19.598842669804501</v>
      </c>
      <c r="V43" s="15">
        <v>22.687957034142499</v>
      </c>
      <c r="W43" s="15">
        <v>24.7472714037557</v>
      </c>
      <c r="X43" s="28">
        <v>20.165234131061499</v>
      </c>
      <c r="Y43" s="15">
        <v>20.817011230835401</v>
      </c>
      <c r="Z43" s="15">
        <v>22.2112428160031</v>
      </c>
      <c r="AA43" s="15">
        <v>20.789411848502102</v>
      </c>
      <c r="AB43" s="15">
        <v>22.111320853628001</v>
      </c>
      <c r="AC43" s="22">
        <v>17.565612428920499</v>
      </c>
      <c r="AD43" s="30"/>
    </row>
    <row r="44" spans="1:30" x14ac:dyDescent="0.35">
      <c r="A44" s="9" t="s">
        <v>250</v>
      </c>
      <c r="B44" s="22">
        <v>36.960989177524603</v>
      </c>
      <c r="C44" s="15">
        <v>38.273537764179203</v>
      </c>
      <c r="D44" s="15">
        <v>37.443832598694001</v>
      </c>
      <c r="E44" s="15">
        <v>38.133568944668703</v>
      </c>
      <c r="F44" s="15">
        <v>37.1931220320999</v>
      </c>
      <c r="G44" s="15">
        <v>38.419726606432803</v>
      </c>
      <c r="H44" s="15">
        <v>38.010652868251697</v>
      </c>
      <c r="I44" s="15">
        <v>39.8573822766052</v>
      </c>
      <c r="J44" s="28">
        <v>38.982953480817102</v>
      </c>
      <c r="K44" s="15">
        <v>39.373553635513403</v>
      </c>
      <c r="L44" s="15">
        <v>38.2661412140436</v>
      </c>
      <c r="M44" s="28">
        <v>37.856600622986399</v>
      </c>
      <c r="N44" s="15">
        <v>39.778351433589499</v>
      </c>
      <c r="O44" s="15">
        <v>38.921471647242299</v>
      </c>
      <c r="P44" s="15">
        <v>37.259075046539699</v>
      </c>
      <c r="Q44" s="15">
        <v>35.9257691894855</v>
      </c>
      <c r="R44" s="28">
        <v>36.083056036107202</v>
      </c>
      <c r="S44" s="15">
        <v>35.1165105872659</v>
      </c>
      <c r="T44" s="15">
        <v>34.003435923025798</v>
      </c>
      <c r="U44" s="15">
        <v>36.509518237815499</v>
      </c>
      <c r="V44" s="15">
        <v>36.555115079645603</v>
      </c>
      <c r="W44" s="15">
        <v>39.029898039968501</v>
      </c>
      <c r="X44" s="28">
        <v>35.815124401558499</v>
      </c>
      <c r="Y44" s="15">
        <v>34.4384122521043</v>
      </c>
      <c r="Z44" s="15">
        <v>38.469830916902403</v>
      </c>
      <c r="AA44" s="15">
        <v>34.956579521098497</v>
      </c>
      <c r="AB44" s="15">
        <v>37.771559382340897</v>
      </c>
      <c r="AC44" s="22">
        <v>35.969222027829403</v>
      </c>
      <c r="AD44" s="30"/>
    </row>
    <row r="45" spans="1:30" x14ac:dyDescent="0.35">
      <c r="A45" s="9" t="s">
        <v>251</v>
      </c>
      <c r="B45" s="22">
        <v>11.9713357810746</v>
      </c>
      <c r="C45" s="15">
        <v>12.791425021383199</v>
      </c>
      <c r="D45" s="15">
        <v>14.9614536228968</v>
      </c>
      <c r="E45" s="15">
        <v>14.877016279191301</v>
      </c>
      <c r="F45" s="15">
        <v>12.8980112689928</v>
      </c>
      <c r="G45" s="15">
        <v>12.983094956343001</v>
      </c>
      <c r="H45" s="15">
        <v>11.464090762006601</v>
      </c>
      <c r="I45" s="15">
        <v>11.1845474400813</v>
      </c>
      <c r="J45" s="28">
        <v>12.2412837413591</v>
      </c>
      <c r="K45" s="15">
        <v>12.4543953155873</v>
      </c>
      <c r="L45" s="15">
        <v>11.8501907303568</v>
      </c>
      <c r="M45" s="28">
        <v>12.0650803416504</v>
      </c>
      <c r="N45" s="15">
        <v>16.2014513818879</v>
      </c>
      <c r="O45" s="15">
        <v>11.318987962097699</v>
      </c>
      <c r="P45" s="15">
        <v>12.6703638148047</v>
      </c>
      <c r="Q45" s="15">
        <v>8.6832866708867797</v>
      </c>
      <c r="R45" s="28">
        <v>11.7853851482027</v>
      </c>
      <c r="S45" s="15">
        <v>8.82662896094131</v>
      </c>
      <c r="T45" s="15">
        <v>11.5560835046865</v>
      </c>
      <c r="U45" s="15">
        <v>14.715459465791399</v>
      </c>
      <c r="V45" s="15">
        <v>9.6787523269815701</v>
      </c>
      <c r="W45" s="15">
        <v>10.7088624458358</v>
      </c>
      <c r="X45" s="28">
        <v>10.952112369532299</v>
      </c>
      <c r="Y45" s="15">
        <v>9.8551961166591795</v>
      </c>
      <c r="Z45" s="15">
        <v>9.7327968135772291</v>
      </c>
      <c r="AA45" s="15">
        <v>10.548361869411201</v>
      </c>
      <c r="AB45" s="15">
        <v>13.603917601639401</v>
      </c>
      <c r="AC45" s="22">
        <v>11.6057318390397</v>
      </c>
      <c r="AD45" s="30"/>
    </row>
    <row r="46" spans="1:30" x14ac:dyDescent="0.35">
      <c r="A46" s="9" t="s">
        <v>252</v>
      </c>
      <c r="B46" s="22">
        <v>23.372055116721601</v>
      </c>
      <c r="C46" s="15">
        <v>22.666140863368199</v>
      </c>
      <c r="D46" s="15">
        <v>23.839685958491099</v>
      </c>
      <c r="E46" s="15">
        <v>22.738774083489499</v>
      </c>
      <c r="F46" s="15">
        <v>21.778385335317001</v>
      </c>
      <c r="G46" s="15">
        <v>22.254878006020199</v>
      </c>
      <c r="H46" s="15">
        <v>22.945711787857402</v>
      </c>
      <c r="I46" s="15">
        <v>22.721321305543899</v>
      </c>
      <c r="J46" s="28">
        <v>22.8821427183004</v>
      </c>
      <c r="K46" s="15">
        <v>23.370729916933801</v>
      </c>
      <c r="L46" s="15">
        <v>21.985508927560801</v>
      </c>
      <c r="M46" s="28">
        <v>23.6097667571666</v>
      </c>
      <c r="N46" s="15">
        <v>25.9429405596279</v>
      </c>
      <c r="O46" s="15">
        <v>22.3643456103052</v>
      </c>
      <c r="P46" s="15">
        <v>25.765374990607501</v>
      </c>
      <c r="Q46" s="15">
        <v>19.750488890084501</v>
      </c>
      <c r="R46" s="28">
        <v>24.053789229465298</v>
      </c>
      <c r="S46" s="15">
        <v>23.315352259028099</v>
      </c>
      <c r="T46" s="15">
        <v>22.7180328029065</v>
      </c>
      <c r="U46" s="15">
        <v>26.0270495665509</v>
      </c>
      <c r="V46" s="15">
        <v>22.4319982482725</v>
      </c>
      <c r="W46" s="15">
        <v>24.022960664874098</v>
      </c>
      <c r="X46" s="28">
        <v>23.085423198267598</v>
      </c>
      <c r="Y46" s="15">
        <v>23.092304525023899</v>
      </c>
      <c r="Z46" s="15">
        <v>22.540090475101898</v>
      </c>
      <c r="AA46" s="15">
        <v>22.097030717603001</v>
      </c>
      <c r="AB46" s="15">
        <v>24.3605894933557</v>
      </c>
      <c r="AC46" s="22">
        <v>23.2777892768401</v>
      </c>
      <c r="AD46" s="30"/>
    </row>
    <row r="47" spans="1:30" x14ac:dyDescent="0.35">
      <c r="A47" s="9" t="s">
        <v>253</v>
      </c>
      <c r="B47" s="22">
        <v>20.858055729713801</v>
      </c>
      <c r="C47" s="15">
        <v>21.414550583601699</v>
      </c>
      <c r="D47" s="15">
        <v>21.8926099993419</v>
      </c>
      <c r="E47" s="15">
        <v>23.690304999599501</v>
      </c>
      <c r="F47" s="15">
        <v>21.7621249354432</v>
      </c>
      <c r="G47" s="15">
        <v>22.785390770649801</v>
      </c>
      <c r="H47" s="15">
        <v>20.297753157412799</v>
      </c>
      <c r="I47" s="15">
        <v>19.058609055692699</v>
      </c>
      <c r="J47" s="28">
        <v>23.536630290524599</v>
      </c>
      <c r="K47" s="15">
        <v>23.639270048478799</v>
      </c>
      <c r="L47" s="15">
        <v>23.348270309926299</v>
      </c>
      <c r="M47" s="28">
        <v>21.127006742747199</v>
      </c>
      <c r="N47" s="15">
        <v>21.805144204054599</v>
      </c>
      <c r="O47" s="15">
        <v>22.088297359953099</v>
      </c>
      <c r="P47" s="15">
        <v>22.175114244346702</v>
      </c>
      <c r="Q47" s="15">
        <v>17.598453759956101</v>
      </c>
      <c r="R47" s="28">
        <v>20.944721650640801</v>
      </c>
      <c r="S47" s="15">
        <v>18.2460228134061</v>
      </c>
      <c r="T47" s="15">
        <v>19.413595089479902</v>
      </c>
      <c r="U47" s="15">
        <v>24.110115734264301</v>
      </c>
      <c r="V47" s="15">
        <v>19.1898625244879</v>
      </c>
      <c r="W47" s="15">
        <v>19.5118478571159</v>
      </c>
      <c r="X47" s="28">
        <v>19.1418866763266</v>
      </c>
      <c r="Y47" s="15">
        <v>17.736272688379</v>
      </c>
      <c r="Z47" s="15">
        <v>15.819637609625</v>
      </c>
      <c r="AA47" s="15">
        <v>17.7151271899187</v>
      </c>
      <c r="AB47" s="15">
        <v>25.3729595483677</v>
      </c>
      <c r="AC47" s="22">
        <v>19.881538892611498</v>
      </c>
      <c r="AD47" s="30"/>
    </row>
    <row r="48" spans="1:30" x14ac:dyDescent="0.35">
      <c r="A48" s="9" t="s">
        <v>254</v>
      </c>
      <c r="B48" s="22">
        <v>12.5778288117999</v>
      </c>
      <c r="C48" s="15">
        <v>12.8289685714541</v>
      </c>
      <c r="D48" s="15">
        <v>14.142242877525501</v>
      </c>
      <c r="E48" s="15">
        <v>16.273919074211101</v>
      </c>
      <c r="F48" s="15">
        <v>10.718971519841499</v>
      </c>
      <c r="G48" s="15">
        <v>12.5147659515436</v>
      </c>
      <c r="H48" s="15">
        <v>11.7393491043391</v>
      </c>
      <c r="I48" s="15">
        <v>12.3117157751562</v>
      </c>
      <c r="J48" s="28">
        <v>14.068184312852701</v>
      </c>
      <c r="K48" s="15">
        <v>14.8511229561798</v>
      </c>
      <c r="L48" s="15">
        <v>12.631369665136599</v>
      </c>
      <c r="M48" s="28">
        <v>12.0135309339417</v>
      </c>
      <c r="N48" s="15">
        <v>13.213404188017</v>
      </c>
      <c r="O48" s="15">
        <v>12.885747577818201</v>
      </c>
      <c r="P48" s="15">
        <v>12.777033121796901</v>
      </c>
      <c r="Q48" s="15">
        <v>8.6517857958896993</v>
      </c>
      <c r="R48" s="28">
        <v>13.3814580176386</v>
      </c>
      <c r="S48" s="15">
        <v>11.6074096907181</v>
      </c>
      <c r="T48" s="15">
        <v>10.009260880539401</v>
      </c>
      <c r="U48" s="15">
        <v>17.329019547915401</v>
      </c>
      <c r="V48" s="15">
        <v>10.8411167228499</v>
      </c>
      <c r="W48" s="15">
        <v>12.7881319646285</v>
      </c>
      <c r="X48" s="28">
        <v>10.952936637990099</v>
      </c>
      <c r="Y48" s="15">
        <v>9.9099709535196698</v>
      </c>
      <c r="Z48" s="15">
        <v>10.9140108053381</v>
      </c>
      <c r="AA48" s="15">
        <v>9.4448058980363108</v>
      </c>
      <c r="AB48" s="15">
        <v>12.7076151951334</v>
      </c>
      <c r="AC48" s="22">
        <v>12.156464507713199</v>
      </c>
      <c r="AD48" s="30"/>
    </row>
    <row r="49" spans="1:30" x14ac:dyDescent="0.35">
      <c r="A49" s="9" t="s">
        <v>255</v>
      </c>
      <c r="B49" s="22">
        <v>25.520505170376001</v>
      </c>
      <c r="C49" s="15">
        <v>23.650048497135501</v>
      </c>
      <c r="D49" s="15">
        <v>29.4649203279142</v>
      </c>
      <c r="E49" s="15">
        <v>27.591724588805299</v>
      </c>
      <c r="F49" s="15">
        <v>23.337925932631499</v>
      </c>
      <c r="G49" s="15">
        <v>23.3585755204703</v>
      </c>
      <c r="H49" s="15">
        <v>21.116894407685901</v>
      </c>
      <c r="I49" s="15">
        <v>20.735386993182601</v>
      </c>
      <c r="J49" s="28">
        <v>28.035536744137001</v>
      </c>
      <c r="K49" s="15">
        <v>26.964582643637002</v>
      </c>
      <c r="L49" s="15">
        <v>30.0009047225155</v>
      </c>
      <c r="M49" s="28">
        <v>29.8071499020582</v>
      </c>
      <c r="N49" s="15">
        <v>34.569655003886503</v>
      </c>
      <c r="O49" s="15">
        <v>28.1691588616963</v>
      </c>
      <c r="P49" s="15">
        <v>30.706293218390002</v>
      </c>
      <c r="Q49" s="15">
        <v>26.581753574440999</v>
      </c>
      <c r="R49" s="28">
        <v>25.085608114021099</v>
      </c>
      <c r="S49" s="15">
        <v>25.556514405153099</v>
      </c>
      <c r="T49" s="15">
        <v>24.8972680424061</v>
      </c>
      <c r="U49" s="15">
        <v>26.7520758917079</v>
      </c>
      <c r="V49" s="15">
        <v>22.802427040003099</v>
      </c>
      <c r="W49" s="15">
        <v>23.903539334536799</v>
      </c>
      <c r="X49" s="28">
        <v>23.1601359542572</v>
      </c>
      <c r="Y49" s="15">
        <v>21.812494637799801</v>
      </c>
      <c r="Z49" s="15">
        <v>20.273040010272101</v>
      </c>
      <c r="AA49" s="15">
        <v>22.548577146081001</v>
      </c>
      <c r="AB49" s="15">
        <v>28.471270148801</v>
      </c>
      <c r="AC49" s="22">
        <v>23.6222567622657</v>
      </c>
      <c r="AD49" s="30"/>
    </row>
    <row r="50" spans="1:30" x14ac:dyDescent="0.35">
      <c r="A50" s="9" t="s">
        <v>256</v>
      </c>
      <c r="B50" s="22">
        <v>48.440299269119002</v>
      </c>
      <c r="C50" s="15">
        <v>50.156723849701599</v>
      </c>
      <c r="D50" s="15">
        <v>51.175789588689</v>
      </c>
      <c r="E50" s="15">
        <v>53.372548165353003</v>
      </c>
      <c r="F50" s="15">
        <v>50.696832693796402</v>
      </c>
      <c r="G50" s="15">
        <v>49.594238191286202</v>
      </c>
      <c r="H50" s="15">
        <v>48.412709997454698</v>
      </c>
      <c r="I50" s="15">
        <v>48.895948720145597</v>
      </c>
      <c r="J50" s="28">
        <v>52.623985875626403</v>
      </c>
      <c r="K50" s="15">
        <v>51.947502976124298</v>
      </c>
      <c r="L50" s="15">
        <v>53.865437612896301</v>
      </c>
      <c r="M50" s="28">
        <v>47.8789201849143</v>
      </c>
      <c r="N50" s="15">
        <v>49.293668497873099</v>
      </c>
      <c r="O50" s="15">
        <v>49.632469513852598</v>
      </c>
      <c r="P50" s="15">
        <v>47.691560938583898</v>
      </c>
      <c r="Q50" s="15">
        <v>44.787589057405903</v>
      </c>
      <c r="R50" s="28">
        <v>48.091088633997103</v>
      </c>
      <c r="S50" s="15">
        <v>45.463342298243802</v>
      </c>
      <c r="T50" s="15">
        <v>47.901690590466799</v>
      </c>
      <c r="U50" s="15">
        <v>49.471566739067597</v>
      </c>
      <c r="V50" s="15">
        <v>47.700439015381697</v>
      </c>
      <c r="W50" s="15">
        <v>48.280564406436604</v>
      </c>
      <c r="X50" s="28">
        <v>46.582739846290501</v>
      </c>
      <c r="Y50" s="15">
        <v>44.712304524562001</v>
      </c>
      <c r="Z50" s="15">
        <v>48.508077231701499</v>
      </c>
      <c r="AA50" s="15">
        <v>46.341856085385203</v>
      </c>
      <c r="AB50" s="15">
        <v>49.789209357927703</v>
      </c>
      <c r="AC50" s="22">
        <v>46.614182074460203</v>
      </c>
      <c r="AD50" s="30"/>
    </row>
    <row r="51" spans="1:30" x14ac:dyDescent="0.35">
      <c r="A51" s="9" t="s">
        <v>257</v>
      </c>
      <c r="B51" s="22">
        <v>32.186628592877398</v>
      </c>
      <c r="C51" s="15">
        <v>32.951696194646402</v>
      </c>
      <c r="D51" s="15">
        <v>31.7804846084539</v>
      </c>
      <c r="E51" s="15">
        <v>35.099898088852598</v>
      </c>
      <c r="F51" s="15">
        <v>30.434462193656898</v>
      </c>
      <c r="G51" s="15">
        <v>32.687254963277297</v>
      </c>
      <c r="H51" s="15">
        <v>32.678660360192502</v>
      </c>
      <c r="I51" s="15">
        <v>34.138596015686701</v>
      </c>
      <c r="J51" s="28">
        <v>36.462913057588302</v>
      </c>
      <c r="K51" s="15">
        <v>36.102435830793802</v>
      </c>
      <c r="L51" s="15">
        <v>37.124445048684599</v>
      </c>
      <c r="M51" s="28">
        <v>32.382723918595602</v>
      </c>
      <c r="N51" s="15">
        <v>31.4602099754931</v>
      </c>
      <c r="O51" s="15">
        <v>32.321905746697503</v>
      </c>
      <c r="P51" s="15">
        <v>35.092449938665098</v>
      </c>
      <c r="Q51" s="15">
        <v>28.702361284184999</v>
      </c>
      <c r="R51" s="28">
        <v>31.826783253905401</v>
      </c>
      <c r="S51" s="15">
        <v>29.323844197694999</v>
      </c>
      <c r="T51" s="15">
        <v>30.317553469063999</v>
      </c>
      <c r="U51" s="15">
        <v>36.663207873188298</v>
      </c>
      <c r="V51" s="15">
        <v>27.946912723332701</v>
      </c>
      <c r="W51" s="15">
        <v>28.6666423999153</v>
      </c>
      <c r="X51" s="28">
        <v>30.1500841412835</v>
      </c>
      <c r="Y51" s="15">
        <v>28.025499259926701</v>
      </c>
      <c r="Z51" s="15">
        <v>29.703990834800599</v>
      </c>
      <c r="AA51" s="15">
        <v>28.491550603400199</v>
      </c>
      <c r="AB51" s="15">
        <v>33.390439029316198</v>
      </c>
      <c r="AC51" s="22">
        <v>32.069743211224697</v>
      </c>
      <c r="AD51" s="30"/>
    </row>
    <row r="52" spans="1:30" x14ac:dyDescent="0.35">
      <c r="A52" s="9" t="s">
        <v>258</v>
      </c>
      <c r="B52" s="22">
        <v>27.210214309519301</v>
      </c>
      <c r="C52" s="15">
        <v>26.6279242815149</v>
      </c>
      <c r="D52" s="15">
        <v>26.140950949305299</v>
      </c>
      <c r="E52" s="15">
        <v>26.0960853854824</v>
      </c>
      <c r="F52" s="15">
        <v>24.795165723811898</v>
      </c>
      <c r="G52" s="15">
        <v>28.5287655301976</v>
      </c>
      <c r="H52" s="15">
        <v>26.4123448740283</v>
      </c>
      <c r="I52" s="15">
        <v>27.468072750056201</v>
      </c>
      <c r="J52" s="28">
        <v>29.686512304627801</v>
      </c>
      <c r="K52" s="15">
        <v>30.9018984117935</v>
      </c>
      <c r="L52" s="15">
        <v>27.4560890444018</v>
      </c>
      <c r="M52" s="28">
        <v>26.8221782238648</v>
      </c>
      <c r="N52" s="15">
        <v>28.6717763913793</v>
      </c>
      <c r="O52" s="15">
        <v>28.1377749203278</v>
      </c>
      <c r="P52" s="15">
        <v>27.729393878407901</v>
      </c>
      <c r="Q52" s="15">
        <v>22.125595030416498</v>
      </c>
      <c r="R52" s="28">
        <v>27.653241571555601</v>
      </c>
      <c r="S52" s="15">
        <v>24.656021299425898</v>
      </c>
      <c r="T52" s="15">
        <v>26.2392097779483</v>
      </c>
      <c r="U52" s="15">
        <v>30.996875296752101</v>
      </c>
      <c r="V52" s="15">
        <v>25.8114789492905</v>
      </c>
      <c r="W52" s="15">
        <v>25.946395071504099</v>
      </c>
      <c r="X52" s="28">
        <v>27.309409304078098</v>
      </c>
      <c r="Y52" s="15">
        <v>25.9808255030594</v>
      </c>
      <c r="Z52" s="15">
        <v>26.188766442002301</v>
      </c>
      <c r="AA52" s="15">
        <v>26.2991340506955</v>
      </c>
      <c r="AB52" s="15">
        <v>29.699942470396099</v>
      </c>
      <c r="AC52" s="22">
        <v>28.630457346184599</v>
      </c>
      <c r="AD52" s="30"/>
    </row>
    <row r="53" spans="1:30" x14ac:dyDescent="0.35">
      <c r="A53" s="9" t="s">
        <v>259</v>
      </c>
      <c r="B53" s="22">
        <v>37.786350904544499</v>
      </c>
      <c r="C53" s="15">
        <v>38.400771601911401</v>
      </c>
      <c r="D53" s="15">
        <v>36.389081101673099</v>
      </c>
      <c r="E53" s="15">
        <v>39.461780873838798</v>
      </c>
      <c r="F53" s="15">
        <v>37.462264916362003</v>
      </c>
      <c r="G53" s="15">
        <v>37.184096232793699</v>
      </c>
      <c r="H53" s="15">
        <v>37.912447159908702</v>
      </c>
      <c r="I53" s="15">
        <v>40.789618894083802</v>
      </c>
      <c r="J53" s="28">
        <v>42.778045461614902</v>
      </c>
      <c r="K53" s="15">
        <v>42.226939510866103</v>
      </c>
      <c r="L53" s="15">
        <v>43.789410923299897</v>
      </c>
      <c r="M53" s="28">
        <v>38.111072715052202</v>
      </c>
      <c r="N53" s="15">
        <v>39.033572289690902</v>
      </c>
      <c r="O53" s="15">
        <v>39.289802247892403</v>
      </c>
      <c r="P53" s="15">
        <v>38.034541646619502</v>
      </c>
      <c r="Q53" s="15">
        <v>35.973965819089798</v>
      </c>
      <c r="R53" s="28">
        <v>37.619094041832597</v>
      </c>
      <c r="S53" s="15">
        <v>33.8401890273813</v>
      </c>
      <c r="T53" s="15">
        <v>39.332562380398798</v>
      </c>
      <c r="U53" s="15">
        <v>42.630617910261499</v>
      </c>
      <c r="V53" s="15">
        <v>32.350810980602297</v>
      </c>
      <c r="W53" s="15">
        <v>34.467593882014903</v>
      </c>
      <c r="X53" s="28">
        <v>35.930530165521802</v>
      </c>
      <c r="Y53" s="15">
        <v>34.250298536707199</v>
      </c>
      <c r="Z53" s="15">
        <v>32.908096784732997</v>
      </c>
      <c r="AA53" s="15">
        <v>34.106252348860302</v>
      </c>
      <c r="AB53" s="15">
        <v>40.2388807088672</v>
      </c>
      <c r="AC53" s="22">
        <v>37.915249628117799</v>
      </c>
      <c r="AD53" s="30"/>
    </row>
    <row r="54" spans="1:30" x14ac:dyDescent="0.35">
      <c r="A54" s="9" t="s">
        <v>260</v>
      </c>
      <c r="B54" s="22">
        <v>40.428610396401503</v>
      </c>
      <c r="C54" s="15">
        <v>40.456998719491096</v>
      </c>
      <c r="D54" s="15">
        <v>40.546300543963198</v>
      </c>
      <c r="E54" s="15">
        <v>41.369405651575597</v>
      </c>
      <c r="F54" s="15">
        <v>39.097443374104003</v>
      </c>
      <c r="G54" s="15">
        <v>40.869243394046997</v>
      </c>
      <c r="H54" s="15">
        <v>40.507830080858596</v>
      </c>
      <c r="I54" s="15">
        <v>40.260576260101203</v>
      </c>
      <c r="J54" s="28">
        <v>41.916896401309998</v>
      </c>
      <c r="K54" s="15">
        <v>43.596719842648596</v>
      </c>
      <c r="L54" s="15">
        <v>38.8341581220553</v>
      </c>
      <c r="M54" s="28">
        <v>39.213249897089497</v>
      </c>
      <c r="N54" s="15">
        <v>40.239805288525403</v>
      </c>
      <c r="O54" s="15">
        <v>40.839691211936298</v>
      </c>
      <c r="P54" s="15">
        <v>40.044988584778501</v>
      </c>
      <c r="Q54" s="15">
        <v>34.9054606582418</v>
      </c>
      <c r="R54" s="28">
        <v>41.127974613443698</v>
      </c>
      <c r="S54" s="15">
        <v>36.197270417028903</v>
      </c>
      <c r="T54" s="15">
        <v>39.636772226858703</v>
      </c>
      <c r="U54" s="15">
        <v>44.924253783540003</v>
      </c>
      <c r="V54" s="15">
        <v>38.749530049952902</v>
      </c>
      <c r="W54" s="15">
        <v>43.941698196489199</v>
      </c>
      <c r="X54" s="28">
        <v>40.043579916640397</v>
      </c>
      <c r="Y54" s="15">
        <v>39.186818821267202</v>
      </c>
      <c r="Z54" s="15">
        <v>42.107708867175901</v>
      </c>
      <c r="AA54" s="15">
        <v>40.193630290211999</v>
      </c>
      <c r="AB54" s="15">
        <v>40.325189614009197</v>
      </c>
      <c r="AC54" s="22">
        <v>40.012291263614998</v>
      </c>
      <c r="AD54" s="30"/>
    </row>
    <row r="55" spans="1:30" x14ac:dyDescent="0.35">
      <c r="A55" s="9" t="s">
        <v>261</v>
      </c>
      <c r="B55" s="22">
        <v>9.7911944015172097</v>
      </c>
      <c r="C55" s="15">
        <v>10.633875615579599</v>
      </c>
      <c r="D55" s="15">
        <v>11.0388652437146</v>
      </c>
      <c r="E55" s="15">
        <v>12.3079804839674</v>
      </c>
      <c r="F55" s="15">
        <v>9.5446118626450698</v>
      </c>
      <c r="G55" s="15">
        <v>10.619703416193399</v>
      </c>
      <c r="H55" s="15">
        <v>10.943586494837101</v>
      </c>
      <c r="I55" s="15">
        <v>9.4283175030904598</v>
      </c>
      <c r="J55" s="28">
        <v>12.092079797486701</v>
      </c>
      <c r="K55" s="15">
        <v>12.137185888753301</v>
      </c>
      <c r="L55" s="15">
        <v>12.009303077771101</v>
      </c>
      <c r="M55" s="28">
        <v>10.9903951564719</v>
      </c>
      <c r="N55" s="15">
        <v>12.0051521184861</v>
      </c>
      <c r="O55" s="15">
        <v>11.4503339624471</v>
      </c>
      <c r="P55" s="15">
        <v>12.085223643947399</v>
      </c>
      <c r="Q55" s="15">
        <v>7.7590058363597896</v>
      </c>
      <c r="R55" s="28">
        <v>9.2009302920701295</v>
      </c>
      <c r="S55" s="15">
        <v>8.2307873921294501</v>
      </c>
      <c r="T55" s="15">
        <v>7.2839620154021896</v>
      </c>
      <c r="U55" s="15">
        <v>11.5596302262558</v>
      </c>
      <c r="V55" s="15">
        <v>7.9405448180142102</v>
      </c>
      <c r="W55" s="15">
        <v>7.2746968380393904</v>
      </c>
      <c r="X55" s="28">
        <v>8.1344464204049896</v>
      </c>
      <c r="Y55" s="15">
        <v>7.2298953424307904</v>
      </c>
      <c r="Z55" s="15">
        <v>7.8201957651583696</v>
      </c>
      <c r="AA55" s="15">
        <v>7.7433914984957797</v>
      </c>
      <c r="AB55" s="15">
        <v>10.970625187386</v>
      </c>
      <c r="AC55" s="22">
        <v>8.1827297135130603</v>
      </c>
      <c r="AD55" s="30"/>
    </row>
    <row r="56" spans="1:30" x14ac:dyDescent="0.35">
      <c r="A56" s="9" t="s">
        <v>262</v>
      </c>
      <c r="B56" s="22">
        <v>16.335106745216098</v>
      </c>
      <c r="C56" s="15">
        <v>15.5307671536463</v>
      </c>
      <c r="D56" s="15">
        <v>13.279071912537001</v>
      </c>
      <c r="E56" s="15">
        <v>15.8444916069298</v>
      </c>
      <c r="F56" s="15">
        <v>15.108689839515399</v>
      </c>
      <c r="G56" s="15">
        <v>15.7300163112616</v>
      </c>
      <c r="H56" s="15">
        <v>15.523195861256101</v>
      </c>
      <c r="I56" s="15">
        <v>16.549004088584802</v>
      </c>
      <c r="J56" s="28">
        <v>17.629312495270099</v>
      </c>
      <c r="K56" s="15">
        <v>18.259659493635102</v>
      </c>
      <c r="L56" s="15">
        <v>16.472527339608401</v>
      </c>
      <c r="M56" s="28">
        <v>16.690420040354699</v>
      </c>
      <c r="N56" s="15">
        <v>16.6432548372231</v>
      </c>
      <c r="O56" s="15">
        <v>16.8100205968442</v>
      </c>
      <c r="P56" s="15">
        <v>18.2332473675465</v>
      </c>
      <c r="Q56" s="15">
        <v>14.0102841534995</v>
      </c>
      <c r="R56" s="28">
        <v>17.3714367269713</v>
      </c>
      <c r="S56" s="15">
        <v>14.5216605694748</v>
      </c>
      <c r="T56" s="15">
        <v>15.5176555873089</v>
      </c>
      <c r="U56" s="15">
        <v>21.252488551926799</v>
      </c>
      <c r="V56" s="15">
        <v>15.029224212146101</v>
      </c>
      <c r="W56" s="15">
        <v>15.2293333742266</v>
      </c>
      <c r="X56" s="28">
        <v>15.365138386352999</v>
      </c>
      <c r="Y56" s="15">
        <v>14.0184713716709</v>
      </c>
      <c r="Z56" s="15">
        <v>15.7927071499641</v>
      </c>
      <c r="AA56" s="15">
        <v>14.1290798352441</v>
      </c>
      <c r="AB56" s="15">
        <v>17.193756557971501</v>
      </c>
      <c r="AC56" s="22">
        <v>16.5368136207715</v>
      </c>
      <c r="AD56" s="30"/>
    </row>
    <row r="57" spans="1:30" x14ac:dyDescent="0.35">
      <c r="A57" s="9" t="s">
        <v>263</v>
      </c>
      <c r="B57" s="22">
        <v>13.7379250945341</v>
      </c>
      <c r="C57" s="15">
        <v>14.937222377071</v>
      </c>
      <c r="D57" s="15">
        <v>13.5325955726742</v>
      </c>
      <c r="E57" s="15">
        <v>14.6366379964358</v>
      </c>
      <c r="F57" s="15">
        <v>13.783858050336301</v>
      </c>
      <c r="G57" s="15">
        <v>14.4326742171445</v>
      </c>
      <c r="H57" s="15">
        <v>14.904056885765501</v>
      </c>
      <c r="I57" s="15">
        <v>17.2756915736595</v>
      </c>
      <c r="J57" s="28">
        <v>15.7616587459037</v>
      </c>
      <c r="K57" s="15">
        <v>15.724041888401601</v>
      </c>
      <c r="L57" s="15">
        <v>15.8306915523959</v>
      </c>
      <c r="M57" s="28">
        <v>13.476736591051401</v>
      </c>
      <c r="N57" s="15">
        <v>14.490401125849299</v>
      </c>
      <c r="O57" s="15">
        <v>13.7418256650421</v>
      </c>
      <c r="P57" s="15">
        <v>14.644579730549401</v>
      </c>
      <c r="Q57" s="15">
        <v>10.3761290879662</v>
      </c>
      <c r="R57" s="28">
        <v>13.654195990459</v>
      </c>
      <c r="S57" s="15">
        <v>11.156991626713699</v>
      </c>
      <c r="T57" s="15">
        <v>11.1629927055828</v>
      </c>
      <c r="U57" s="15">
        <v>16.783346177153199</v>
      </c>
      <c r="V57" s="15">
        <v>12.3281709887926</v>
      </c>
      <c r="W57" s="15">
        <v>12.5004353309235</v>
      </c>
      <c r="X57" s="28">
        <v>12.5023022132298</v>
      </c>
      <c r="Y57" s="15">
        <v>11.1814549834898</v>
      </c>
      <c r="Z57" s="15">
        <v>11.426726215672399</v>
      </c>
      <c r="AA57" s="15">
        <v>11.763056053699501</v>
      </c>
      <c r="AB57" s="15">
        <v>17.375232187450599</v>
      </c>
      <c r="AC57" s="22">
        <v>12.5663295928588</v>
      </c>
      <c r="AD57" s="30"/>
    </row>
    <row r="58" spans="1:30" x14ac:dyDescent="0.35">
      <c r="A58" s="9" t="s">
        <v>264</v>
      </c>
      <c r="B58" s="22">
        <v>28.341441952680299</v>
      </c>
      <c r="C58" s="15">
        <v>29.349865940895199</v>
      </c>
      <c r="D58" s="15">
        <v>30.5381348696408</v>
      </c>
      <c r="E58" s="15">
        <v>33.092568484527902</v>
      </c>
      <c r="F58" s="15">
        <v>29.7104808552122</v>
      </c>
      <c r="G58" s="15">
        <v>29.112736844193901</v>
      </c>
      <c r="H58" s="15">
        <v>27.673194961281801</v>
      </c>
      <c r="I58" s="15">
        <v>27.321944691929399</v>
      </c>
      <c r="J58" s="28">
        <v>29.310096689530699</v>
      </c>
      <c r="K58" s="15">
        <v>28.7123785659759</v>
      </c>
      <c r="L58" s="15">
        <v>30.407002765694301</v>
      </c>
      <c r="M58" s="28">
        <v>29.543842200310198</v>
      </c>
      <c r="N58" s="15">
        <v>30.463964667773801</v>
      </c>
      <c r="O58" s="15">
        <v>31.685933046987302</v>
      </c>
      <c r="P58" s="15">
        <v>29.0339903364486</v>
      </c>
      <c r="Q58" s="15">
        <v>26.8866091826483</v>
      </c>
      <c r="R58" s="28">
        <v>27.7758101592629</v>
      </c>
      <c r="S58" s="15">
        <v>27.543000179605801</v>
      </c>
      <c r="T58" s="15">
        <v>25.626518811440398</v>
      </c>
      <c r="U58" s="15">
        <v>28.675179188870398</v>
      </c>
      <c r="V58" s="15">
        <v>27.373661946580199</v>
      </c>
      <c r="W58" s="15">
        <v>29.902751294657399</v>
      </c>
      <c r="X58" s="28">
        <v>27.295713456014099</v>
      </c>
      <c r="Y58" s="15">
        <v>25.058822740005901</v>
      </c>
      <c r="Z58" s="15">
        <v>27.8800656117598</v>
      </c>
      <c r="AA58" s="15">
        <v>27.695284505646502</v>
      </c>
      <c r="AB58" s="15">
        <v>30.020132108443502</v>
      </c>
      <c r="AC58" s="22">
        <v>28.0245855449974</v>
      </c>
      <c r="AD58" s="30"/>
    </row>
    <row r="59" spans="1:30" x14ac:dyDescent="0.35">
      <c r="A59" s="9" t="s">
        <v>265</v>
      </c>
      <c r="B59" s="22">
        <v>3.2935584346224198</v>
      </c>
      <c r="C59" s="15">
        <v>3.43306310376075</v>
      </c>
      <c r="D59" s="15">
        <v>6.42449454405266</v>
      </c>
      <c r="E59" s="15">
        <v>3.3385559066803698</v>
      </c>
      <c r="F59" s="15">
        <v>4.01119639371466</v>
      </c>
      <c r="G59" s="15">
        <v>2.8541131606022101</v>
      </c>
      <c r="H59" s="15">
        <v>2.85840771879962</v>
      </c>
      <c r="I59" s="15">
        <v>2.7396465305737498</v>
      </c>
      <c r="J59" s="28">
        <v>3.97238498720847</v>
      </c>
      <c r="K59" s="15">
        <v>3.64247827327058</v>
      </c>
      <c r="L59" s="15">
        <v>4.5778153143558598</v>
      </c>
      <c r="M59" s="28">
        <v>3.0994556334127901</v>
      </c>
      <c r="N59" s="15">
        <v>4.98697073820514</v>
      </c>
      <c r="O59" s="15">
        <v>2.25818455921643</v>
      </c>
      <c r="P59" s="15">
        <v>3.3404974765266902</v>
      </c>
      <c r="Q59" s="15">
        <v>2.2604589089798499</v>
      </c>
      <c r="R59" s="28">
        <v>3.2299483799064399</v>
      </c>
      <c r="S59" s="15">
        <v>2.2347554693500999</v>
      </c>
      <c r="T59" s="15">
        <v>2.24175687131028</v>
      </c>
      <c r="U59" s="15">
        <v>3.9924776828964301</v>
      </c>
      <c r="V59" s="15">
        <v>2.98529709173939</v>
      </c>
      <c r="W59" s="15">
        <v>4.5265016550883796</v>
      </c>
      <c r="X59" s="28">
        <v>2.5093265039153998</v>
      </c>
      <c r="Y59" s="15">
        <v>2.3799935034379298</v>
      </c>
      <c r="Z59" s="15">
        <v>2.1970460448070299</v>
      </c>
      <c r="AA59" s="15">
        <v>2.4071335939782799</v>
      </c>
      <c r="AB59" s="15">
        <v>3.23367965120736</v>
      </c>
      <c r="AC59" s="22">
        <v>2.4974898156096299</v>
      </c>
      <c r="AD59" s="30"/>
    </row>
    <row r="60" spans="1:30" x14ac:dyDescent="0.35">
      <c r="A60" s="9" t="s">
        <v>266</v>
      </c>
      <c r="B60" s="22">
        <v>3.12136901906756</v>
      </c>
      <c r="C60" s="15">
        <v>3.1292686762862001</v>
      </c>
      <c r="D60" s="15">
        <v>3.9270687991645201</v>
      </c>
      <c r="E60" s="15">
        <v>3.6033931763044702</v>
      </c>
      <c r="F60" s="15">
        <v>3.3236833418668499</v>
      </c>
      <c r="G60" s="15">
        <v>2.8862435737879699</v>
      </c>
      <c r="H60" s="15">
        <v>2.7554736922321399</v>
      </c>
      <c r="I60" s="15">
        <v>2.8027583535435401</v>
      </c>
      <c r="J60" s="28">
        <v>3.3846668530655499</v>
      </c>
      <c r="K60" s="15">
        <v>3.77541945614059</v>
      </c>
      <c r="L60" s="15">
        <v>2.6675748197159099</v>
      </c>
      <c r="M60" s="28">
        <v>3.05542214564879</v>
      </c>
      <c r="N60" s="15">
        <v>4.82152858043324</v>
      </c>
      <c r="O60" s="15">
        <v>2.4732440085446799</v>
      </c>
      <c r="P60" s="15">
        <v>2.9975216306678698</v>
      </c>
      <c r="Q60" s="15">
        <v>2.4771249541714102</v>
      </c>
      <c r="R60" s="28">
        <v>3.09312518373389</v>
      </c>
      <c r="S60" s="15">
        <v>2.4199451062624</v>
      </c>
      <c r="T60" s="15">
        <v>1.9500593608440699</v>
      </c>
      <c r="U60" s="15">
        <v>3.6348082560966399</v>
      </c>
      <c r="V60" s="15">
        <v>3.1497155123739602</v>
      </c>
      <c r="W60" s="15">
        <v>4.0432601803277102</v>
      </c>
      <c r="X60" s="28">
        <v>2.65094184495518</v>
      </c>
      <c r="Y60" s="15">
        <v>2.71053619531863</v>
      </c>
      <c r="Z60" s="15">
        <v>2.5287507507105298</v>
      </c>
      <c r="AA60" s="15">
        <v>2.5685880715425999</v>
      </c>
      <c r="AB60" s="15">
        <v>2.92696399801331</v>
      </c>
      <c r="AC60" s="22">
        <v>2.5581554433033</v>
      </c>
      <c r="AD60" s="30"/>
    </row>
    <row r="61" spans="1:30" x14ac:dyDescent="0.35">
      <c r="A61" s="9" t="s">
        <v>267</v>
      </c>
      <c r="B61" s="22">
        <v>4.30825136490677</v>
      </c>
      <c r="C61" s="15">
        <v>4.6406070596545899</v>
      </c>
      <c r="D61" s="15">
        <v>7.0418524907253497</v>
      </c>
      <c r="E61" s="15">
        <v>4.6230899482415504</v>
      </c>
      <c r="F61" s="15">
        <v>5.6818464862573697</v>
      </c>
      <c r="G61" s="15">
        <v>3.9502471419781502</v>
      </c>
      <c r="H61" s="15">
        <v>4.00727034172158</v>
      </c>
      <c r="I61" s="15">
        <v>3.97110499652947</v>
      </c>
      <c r="J61" s="28">
        <v>4.8350233183817002</v>
      </c>
      <c r="K61" s="15">
        <v>5.29837820595663</v>
      </c>
      <c r="L61" s="15">
        <v>3.9846947578582301</v>
      </c>
      <c r="M61" s="28">
        <v>4.0717527447509401</v>
      </c>
      <c r="N61" s="15">
        <v>6.51354655835478</v>
      </c>
      <c r="O61" s="15">
        <v>3.5021703603574199</v>
      </c>
      <c r="P61" s="15">
        <v>3.97114197208959</v>
      </c>
      <c r="Q61" s="15">
        <v>3.00293699255388</v>
      </c>
      <c r="R61" s="28">
        <v>4.17905089779806</v>
      </c>
      <c r="S61" s="15">
        <v>3.1129786535443298</v>
      </c>
      <c r="T61" s="15">
        <v>3.3377919631197401</v>
      </c>
      <c r="U61" s="15">
        <v>5.0607718402794104</v>
      </c>
      <c r="V61" s="15">
        <v>3.7478695661550101</v>
      </c>
      <c r="W61" s="15">
        <v>5.3508090674688296</v>
      </c>
      <c r="X61" s="28">
        <v>3.8126178500422698</v>
      </c>
      <c r="Y61" s="15">
        <v>3.4450117578659398</v>
      </c>
      <c r="Z61" s="15">
        <v>3.3780203655192</v>
      </c>
      <c r="AA61" s="15">
        <v>3.5255746030654</v>
      </c>
      <c r="AB61" s="15">
        <v>4.1145241799412604</v>
      </c>
      <c r="AC61" s="22">
        <v>4.3821806535958201</v>
      </c>
      <c r="AD61" s="30"/>
    </row>
    <row r="62" spans="1:30" x14ac:dyDescent="0.35">
      <c r="A62" s="9" t="s">
        <v>268</v>
      </c>
      <c r="B62" s="22">
        <v>11.167208743126301</v>
      </c>
      <c r="C62" s="15">
        <v>11.644963688043999</v>
      </c>
      <c r="D62" s="15">
        <v>14.801889527748999</v>
      </c>
      <c r="E62" s="15">
        <v>13.2140399598141</v>
      </c>
      <c r="F62" s="15">
        <v>11.0916150599777</v>
      </c>
      <c r="G62" s="15">
        <v>11.6080773585571</v>
      </c>
      <c r="H62" s="15">
        <v>10.8127142073433</v>
      </c>
      <c r="I62" s="15">
        <v>10.1252714660941</v>
      </c>
      <c r="J62" s="28">
        <v>12.0020720357074</v>
      </c>
      <c r="K62" s="15">
        <v>12.0395873216825</v>
      </c>
      <c r="L62" s="15">
        <v>11.9332256288252</v>
      </c>
      <c r="M62" s="28">
        <v>11.1182190804487</v>
      </c>
      <c r="N62" s="15">
        <v>14.004343086104599</v>
      </c>
      <c r="O62" s="15">
        <v>11.0489162842856</v>
      </c>
      <c r="P62" s="15">
        <v>11.5087489391376</v>
      </c>
      <c r="Q62" s="15">
        <v>8.2295652198507092</v>
      </c>
      <c r="R62" s="28">
        <v>11.211849120154699</v>
      </c>
      <c r="S62" s="15">
        <v>8.4583633598254995</v>
      </c>
      <c r="T62" s="15">
        <v>10.0617449399082</v>
      </c>
      <c r="U62" s="15">
        <v>13.9735113366511</v>
      </c>
      <c r="V62" s="15">
        <v>9.62188303125318</v>
      </c>
      <c r="W62" s="15">
        <v>10.7446529966684</v>
      </c>
      <c r="X62" s="28">
        <v>10.2402192362789</v>
      </c>
      <c r="Y62" s="15">
        <v>9.1335238503259308</v>
      </c>
      <c r="Z62" s="15">
        <v>9.0782373333115007</v>
      </c>
      <c r="AA62" s="15">
        <v>10.037274127670599</v>
      </c>
      <c r="AB62" s="15">
        <v>12.934861942352301</v>
      </c>
      <c r="AC62" s="22">
        <v>10.751031468489799</v>
      </c>
      <c r="AD62" s="30"/>
    </row>
    <row r="63" spans="1:30" x14ac:dyDescent="0.35">
      <c r="A63" s="9" t="s">
        <v>269</v>
      </c>
      <c r="B63" s="22">
        <v>17.6682163190065</v>
      </c>
      <c r="C63" s="15">
        <v>18.6291685162014</v>
      </c>
      <c r="D63" s="15">
        <v>19.992075815861899</v>
      </c>
      <c r="E63" s="15">
        <v>19.788741559019002</v>
      </c>
      <c r="F63" s="15">
        <v>18.848106355554101</v>
      </c>
      <c r="G63" s="15">
        <v>18.5562236434269</v>
      </c>
      <c r="H63" s="15">
        <v>17.874546728288799</v>
      </c>
      <c r="I63" s="15">
        <v>17.701244714608801</v>
      </c>
      <c r="J63" s="28">
        <v>18.316942381634298</v>
      </c>
      <c r="K63" s="15">
        <v>19.521010735832</v>
      </c>
      <c r="L63" s="15">
        <v>16.107288965102299</v>
      </c>
      <c r="M63" s="28">
        <v>16.674275137087101</v>
      </c>
      <c r="N63" s="15">
        <v>18.295699338726202</v>
      </c>
      <c r="O63" s="15">
        <v>16.310294666315901</v>
      </c>
      <c r="P63" s="15">
        <v>17.5863311644455</v>
      </c>
      <c r="Q63" s="15">
        <v>14.3194410099777</v>
      </c>
      <c r="R63" s="28">
        <v>17.6578913632348</v>
      </c>
      <c r="S63" s="15">
        <v>15.0569443577209</v>
      </c>
      <c r="T63" s="15">
        <v>14.7291703583718</v>
      </c>
      <c r="U63" s="15">
        <v>20.793428682899901</v>
      </c>
      <c r="V63" s="15">
        <v>16.481660992414302</v>
      </c>
      <c r="W63" s="15">
        <v>17.172921807626999</v>
      </c>
      <c r="X63" s="28">
        <v>17.554597518170901</v>
      </c>
      <c r="Y63" s="15">
        <v>14.914766301972399</v>
      </c>
      <c r="Z63" s="15">
        <v>19.329314702260699</v>
      </c>
      <c r="AA63" s="15">
        <v>17.844095164958802</v>
      </c>
      <c r="AB63" s="15">
        <v>17.1494967199434</v>
      </c>
      <c r="AC63" s="22">
        <v>19.712432860259401</v>
      </c>
      <c r="AD63" s="30"/>
    </row>
    <row r="64" spans="1:30" x14ac:dyDescent="0.35">
      <c r="A64" s="11" t="s">
        <v>270</v>
      </c>
      <c r="B64" s="23">
        <v>3.62854876642167</v>
      </c>
      <c r="C64" s="16">
        <v>3.6132546537038999</v>
      </c>
      <c r="D64" s="16">
        <v>3.2768551737801701</v>
      </c>
      <c r="E64" s="16">
        <v>3.0778912716093401</v>
      </c>
      <c r="F64" s="16">
        <v>4.0310820338604296</v>
      </c>
      <c r="G64" s="16">
        <v>4.0047182854371597</v>
      </c>
      <c r="H64" s="16">
        <v>3.41976486739539</v>
      </c>
      <c r="I64" s="16">
        <v>3.83860176176095</v>
      </c>
      <c r="J64" s="29">
        <v>3.2550489861812801</v>
      </c>
      <c r="K64" s="16">
        <v>2.9742615847476399</v>
      </c>
      <c r="L64" s="16">
        <v>3.7703377060732901</v>
      </c>
      <c r="M64" s="29">
        <v>3.6591985963411</v>
      </c>
      <c r="N64" s="16">
        <v>4.3088317615640896</v>
      </c>
      <c r="O64" s="16">
        <v>3.2673522908272501</v>
      </c>
      <c r="P64" s="16">
        <v>4.2489882710255902</v>
      </c>
      <c r="Q64" s="16">
        <v>2.6600625036124899</v>
      </c>
      <c r="R64" s="29">
        <v>3.5660966640282799</v>
      </c>
      <c r="S64" s="16">
        <v>2.4690575175953899</v>
      </c>
      <c r="T64" s="16">
        <v>3.1720153353225</v>
      </c>
      <c r="U64" s="16">
        <v>3.9757363653066702</v>
      </c>
      <c r="V64" s="16">
        <v>3.6700447486641199</v>
      </c>
      <c r="W64" s="16">
        <v>4.3134248699623701</v>
      </c>
      <c r="X64" s="29">
        <v>3.8735518271940501</v>
      </c>
      <c r="Y64" s="16">
        <v>3.8796216510071599</v>
      </c>
      <c r="Z64" s="16">
        <v>3.4263617140317</v>
      </c>
      <c r="AA64" s="16">
        <v>3.7821527143155702</v>
      </c>
      <c r="AB64" s="16">
        <v>4.7469551509807504</v>
      </c>
      <c r="AC64" s="23">
        <v>3.6960216676439299</v>
      </c>
      <c r="AD64" s="30"/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68"/>
  <sheetViews>
    <sheetView zoomScale="70" workbookViewId="0"/>
  </sheetViews>
  <sheetFormatPr defaultColWidth="10.84375" defaultRowHeight="15.5" x14ac:dyDescent="0.35"/>
  <cols>
    <col min="1" max="1" width="50.69140625" customWidth="1"/>
    <col min="2" max="2" width="15.84375" customWidth="1"/>
  </cols>
  <sheetData>
    <row r="1" spans="1:2" ht="40" customHeight="1" x14ac:dyDescent="0.35">
      <c r="A1" s="10" t="s">
        <v>303</v>
      </c>
      <c r="B1" s="12"/>
    </row>
    <row r="2" spans="1:2" x14ac:dyDescent="0.35">
      <c r="A2" s="7" t="s">
        <v>52</v>
      </c>
      <c r="B2" s="8" t="s">
        <v>68</v>
      </c>
    </row>
    <row r="3" spans="1:2" x14ac:dyDescent="0.35">
      <c r="A3" s="9" t="s">
        <v>209</v>
      </c>
      <c r="B3" s="22">
        <v>36.905422439664299</v>
      </c>
    </row>
    <row r="4" spans="1:2" x14ac:dyDescent="0.35">
      <c r="A4" s="9" t="s">
        <v>210</v>
      </c>
      <c r="B4" s="22">
        <v>20.5455108671155</v>
      </c>
    </row>
    <row r="5" spans="1:2" x14ac:dyDescent="0.35">
      <c r="A5" s="9" t="s">
        <v>211</v>
      </c>
      <c r="B5" s="22">
        <v>25.979778082061902</v>
      </c>
    </row>
    <row r="6" spans="1:2" x14ac:dyDescent="0.35">
      <c r="A6" s="9" t="s">
        <v>212</v>
      </c>
      <c r="B6" s="22">
        <v>45.049265183138097</v>
      </c>
    </row>
    <row r="7" spans="1:2" x14ac:dyDescent="0.35">
      <c r="A7" s="9" t="s">
        <v>213</v>
      </c>
      <c r="B7" s="22">
        <v>29.304471416193099</v>
      </c>
    </row>
    <row r="8" spans="1:2" x14ac:dyDescent="0.35">
      <c r="A8" s="9" t="s">
        <v>214</v>
      </c>
      <c r="B8" s="22">
        <v>7.3609573381902003</v>
      </c>
    </row>
    <row r="9" spans="1:2" x14ac:dyDescent="0.35">
      <c r="A9" s="9" t="s">
        <v>215</v>
      </c>
      <c r="B9" s="22">
        <v>16.015315661131201</v>
      </c>
    </row>
    <row r="10" spans="1:2" x14ac:dyDescent="0.35">
      <c r="A10" s="9" t="s">
        <v>216</v>
      </c>
      <c r="B10" s="22">
        <v>34.168957855860597</v>
      </c>
    </row>
    <row r="11" spans="1:2" x14ac:dyDescent="0.35">
      <c r="A11" s="9" t="s">
        <v>217</v>
      </c>
      <c r="B11" s="22">
        <v>26.608919592796401</v>
      </c>
    </row>
    <row r="12" spans="1:2" x14ac:dyDescent="0.35">
      <c r="A12" s="9" t="s">
        <v>218</v>
      </c>
      <c r="B12" s="22">
        <v>21.680614083781201</v>
      </c>
    </row>
    <row r="13" spans="1:2" x14ac:dyDescent="0.35">
      <c r="A13" s="9" t="s">
        <v>219</v>
      </c>
      <c r="B13" s="22">
        <v>13.2047882252402</v>
      </c>
    </row>
    <row r="14" spans="1:2" x14ac:dyDescent="0.35">
      <c r="A14" s="9" t="s">
        <v>220</v>
      </c>
      <c r="B14" s="22">
        <v>31.007797683414999</v>
      </c>
    </row>
    <row r="15" spans="1:2" x14ac:dyDescent="0.35">
      <c r="A15" s="9" t="s">
        <v>221</v>
      </c>
      <c r="B15" s="22">
        <v>24.608277846089099</v>
      </c>
    </row>
    <row r="16" spans="1:2" x14ac:dyDescent="0.35">
      <c r="A16" s="9" t="s">
        <v>222</v>
      </c>
      <c r="B16" s="22">
        <v>9.9101874480034002</v>
      </c>
    </row>
    <row r="17" spans="1:2" x14ac:dyDescent="0.35">
      <c r="A17" s="9" t="s">
        <v>223</v>
      </c>
      <c r="B17" s="22">
        <v>42.864616918986002</v>
      </c>
    </row>
    <row r="18" spans="1:2" x14ac:dyDescent="0.35">
      <c r="A18" s="9" t="s">
        <v>224</v>
      </c>
      <c r="B18" s="22">
        <v>26.062599315431999</v>
      </c>
    </row>
    <row r="19" spans="1:2" x14ac:dyDescent="0.35">
      <c r="A19" s="9" t="s">
        <v>225</v>
      </c>
      <c r="B19" s="22">
        <v>31.348546152243301</v>
      </c>
    </row>
    <row r="20" spans="1:2" x14ac:dyDescent="0.35">
      <c r="A20" s="9" t="s">
        <v>226</v>
      </c>
      <c r="B20" s="22">
        <v>16.2792318739004</v>
      </c>
    </row>
    <row r="21" spans="1:2" x14ac:dyDescent="0.35">
      <c r="A21" s="9" t="s">
        <v>227</v>
      </c>
      <c r="B21" s="22">
        <v>10.5974697590633</v>
      </c>
    </row>
    <row r="22" spans="1:2" x14ac:dyDescent="0.35">
      <c r="A22" s="9" t="s">
        <v>228</v>
      </c>
      <c r="B22" s="22">
        <v>22.359537317692801</v>
      </c>
    </row>
    <row r="23" spans="1:2" x14ac:dyDescent="0.35">
      <c r="A23" s="9" t="s">
        <v>229</v>
      </c>
      <c r="B23" s="22">
        <v>18.276694572532101</v>
      </c>
    </row>
    <row r="24" spans="1:2" x14ac:dyDescent="0.35">
      <c r="A24" s="9" t="s">
        <v>230</v>
      </c>
      <c r="B24" s="22">
        <v>40.118812590540998</v>
      </c>
    </row>
    <row r="25" spans="1:2" x14ac:dyDescent="0.35">
      <c r="A25" s="9" t="s">
        <v>231</v>
      </c>
      <c r="B25" s="22">
        <v>6.39157031589935</v>
      </c>
    </row>
    <row r="26" spans="1:2" x14ac:dyDescent="0.35">
      <c r="A26" s="9" t="s">
        <v>232</v>
      </c>
      <c r="B26" s="22">
        <v>29.7177530967246</v>
      </c>
    </row>
    <row r="27" spans="1:2" x14ac:dyDescent="0.35">
      <c r="A27" s="9" t="s">
        <v>233</v>
      </c>
      <c r="B27" s="22">
        <v>19.556400761885399</v>
      </c>
    </row>
    <row r="28" spans="1:2" x14ac:dyDescent="0.35">
      <c r="A28" s="9" t="s">
        <v>234</v>
      </c>
      <c r="B28" s="22">
        <v>27.9639090100552</v>
      </c>
    </row>
    <row r="29" spans="1:2" x14ac:dyDescent="0.35">
      <c r="A29" s="9" t="s">
        <v>235</v>
      </c>
      <c r="B29" s="22">
        <v>11.9329632884495</v>
      </c>
    </row>
    <row r="30" spans="1:2" x14ac:dyDescent="0.35">
      <c r="A30" s="9" t="s">
        <v>236</v>
      </c>
      <c r="B30" s="22">
        <v>16.755695176933401</v>
      </c>
    </row>
    <row r="31" spans="1:2" x14ac:dyDescent="0.35">
      <c r="A31" s="9" t="s">
        <v>237</v>
      </c>
      <c r="B31" s="22">
        <v>25.3086009936113</v>
      </c>
    </row>
    <row r="32" spans="1:2" x14ac:dyDescent="0.35">
      <c r="A32" s="9" t="s">
        <v>238</v>
      </c>
      <c r="B32" s="22">
        <v>6.38101461853564</v>
      </c>
    </row>
    <row r="33" spans="1:2" x14ac:dyDescent="0.35">
      <c r="A33" s="9" t="s">
        <v>239</v>
      </c>
      <c r="B33" s="22">
        <v>14.9764315837349</v>
      </c>
    </row>
    <row r="34" spans="1:2" x14ac:dyDescent="0.35">
      <c r="A34" s="9" t="s">
        <v>240</v>
      </c>
      <c r="B34" s="22">
        <v>33.555612779234202</v>
      </c>
    </row>
    <row r="35" spans="1:2" x14ac:dyDescent="0.35">
      <c r="A35" s="9" t="s">
        <v>241</v>
      </c>
      <c r="B35" s="22">
        <v>25.0993190765363</v>
      </c>
    </row>
    <row r="36" spans="1:2" x14ac:dyDescent="0.35">
      <c r="A36" s="9" t="s">
        <v>242</v>
      </c>
      <c r="B36" s="22">
        <v>15.6867138965943</v>
      </c>
    </row>
    <row r="37" spans="1:2" x14ac:dyDescent="0.35">
      <c r="A37" s="9" t="s">
        <v>243</v>
      </c>
      <c r="B37" s="22">
        <v>20.992230503124599</v>
      </c>
    </row>
    <row r="38" spans="1:2" x14ac:dyDescent="0.35">
      <c r="A38" s="9" t="s">
        <v>244</v>
      </c>
      <c r="B38" s="22">
        <v>29.8226247515789</v>
      </c>
    </row>
    <row r="39" spans="1:2" x14ac:dyDescent="0.35">
      <c r="A39" s="9" t="s">
        <v>245</v>
      </c>
      <c r="B39" s="22">
        <v>34.396435729224301</v>
      </c>
    </row>
    <row r="40" spans="1:2" x14ac:dyDescent="0.35">
      <c r="A40" s="9" t="s">
        <v>246</v>
      </c>
      <c r="B40" s="22">
        <v>17.8649809724416</v>
      </c>
    </row>
    <row r="41" spans="1:2" x14ac:dyDescent="0.35">
      <c r="A41" s="9" t="s">
        <v>247</v>
      </c>
      <c r="B41" s="22">
        <v>21.692216953657798</v>
      </c>
    </row>
    <row r="42" spans="1:2" x14ac:dyDescent="0.35">
      <c r="A42" s="9" t="s">
        <v>248</v>
      </c>
      <c r="B42" s="22">
        <v>12.992046515475799</v>
      </c>
    </row>
    <row r="43" spans="1:2" x14ac:dyDescent="0.35">
      <c r="A43" s="9" t="s">
        <v>249</v>
      </c>
      <c r="B43" s="22">
        <v>20.456507134673199</v>
      </c>
    </row>
    <row r="44" spans="1:2" x14ac:dyDescent="0.35">
      <c r="A44" s="9" t="s">
        <v>250</v>
      </c>
      <c r="B44" s="22">
        <v>33.983343501726502</v>
      </c>
    </row>
    <row r="45" spans="1:2" x14ac:dyDescent="0.35">
      <c r="A45" s="9" t="s">
        <v>251</v>
      </c>
      <c r="B45" s="22">
        <v>13.793144107135999</v>
      </c>
    </row>
    <row r="46" spans="1:2" x14ac:dyDescent="0.35">
      <c r="A46" s="9" t="s">
        <v>252</v>
      </c>
      <c r="B46" s="22">
        <v>23.7931543648609</v>
      </c>
    </row>
    <row r="47" spans="1:2" x14ac:dyDescent="0.35">
      <c r="A47" s="9" t="s">
        <v>253</v>
      </c>
      <c r="B47" s="22">
        <v>19.919883955216999</v>
      </c>
    </row>
    <row r="48" spans="1:2" x14ac:dyDescent="0.35">
      <c r="A48" s="9" t="s">
        <v>254</v>
      </c>
      <c r="B48" s="22">
        <v>13.824942819406401</v>
      </c>
    </row>
    <row r="49" spans="1:2" x14ac:dyDescent="0.35">
      <c r="A49" s="9" t="s">
        <v>255</v>
      </c>
      <c r="B49" s="22">
        <v>22.802492164630099</v>
      </c>
    </row>
    <row r="50" spans="1:2" x14ac:dyDescent="0.35">
      <c r="A50" s="9" t="s">
        <v>256</v>
      </c>
      <c r="B50" s="22">
        <v>47.236813245078501</v>
      </c>
    </row>
    <row r="51" spans="1:2" x14ac:dyDescent="0.35">
      <c r="A51" s="9" t="s">
        <v>257</v>
      </c>
      <c r="B51" s="22">
        <v>30.803619869744299</v>
      </c>
    </row>
    <row r="52" spans="1:2" x14ac:dyDescent="0.35">
      <c r="A52" s="9" t="s">
        <v>258</v>
      </c>
      <c r="B52" s="22">
        <v>30.0228548239924</v>
      </c>
    </row>
    <row r="53" spans="1:2" x14ac:dyDescent="0.35">
      <c r="A53" s="9" t="s">
        <v>259</v>
      </c>
      <c r="B53" s="22">
        <v>34.337447695791603</v>
      </c>
    </row>
    <row r="54" spans="1:2" x14ac:dyDescent="0.35">
      <c r="A54" s="9" t="s">
        <v>260</v>
      </c>
      <c r="B54" s="22">
        <v>40.365079243576197</v>
      </c>
    </row>
    <row r="55" spans="1:2" x14ac:dyDescent="0.35">
      <c r="A55" s="9" t="s">
        <v>261</v>
      </c>
      <c r="B55" s="22">
        <v>9.9319828054878805</v>
      </c>
    </row>
    <row r="56" spans="1:2" x14ac:dyDescent="0.35">
      <c r="A56" s="9" t="s">
        <v>262</v>
      </c>
      <c r="B56" s="22">
        <v>14.971109122972999</v>
      </c>
    </row>
    <row r="57" spans="1:2" x14ac:dyDescent="0.35">
      <c r="A57" s="9" t="s">
        <v>263</v>
      </c>
      <c r="B57" s="22">
        <v>13.7316128075071</v>
      </c>
    </row>
    <row r="58" spans="1:2" x14ac:dyDescent="0.35">
      <c r="A58" s="9" t="s">
        <v>264</v>
      </c>
      <c r="B58" s="22">
        <v>32.106577673648999</v>
      </c>
    </row>
    <row r="59" spans="1:2" x14ac:dyDescent="0.35">
      <c r="A59" s="9" t="s">
        <v>265</v>
      </c>
      <c r="B59" s="22">
        <v>6.7592849310593204</v>
      </c>
    </row>
    <row r="60" spans="1:2" x14ac:dyDescent="0.35">
      <c r="A60" s="9" t="s">
        <v>266</v>
      </c>
      <c r="B60" s="22">
        <v>6.3669254995389597</v>
      </c>
    </row>
    <row r="61" spans="1:2" x14ac:dyDescent="0.35">
      <c r="A61" s="9" t="s">
        <v>267</v>
      </c>
      <c r="B61" s="22">
        <v>8.8842244440959508</v>
      </c>
    </row>
    <row r="62" spans="1:2" x14ac:dyDescent="0.35">
      <c r="A62" s="9" t="s">
        <v>268</v>
      </c>
      <c r="B62" s="22">
        <v>12.672017089311</v>
      </c>
    </row>
    <row r="63" spans="1:2" x14ac:dyDescent="0.35">
      <c r="A63" s="9" t="s">
        <v>269</v>
      </c>
      <c r="B63" s="22">
        <v>22.009077814604598</v>
      </c>
    </row>
    <row r="64" spans="1:2" x14ac:dyDescent="0.35">
      <c r="A64" s="11" t="s">
        <v>270</v>
      </c>
      <c r="B64" s="23">
        <v>4.5374072265306502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68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304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x14ac:dyDescent="0.35">
      <c r="A3" s="9" t="s">
        <v>209</v>
      </c>
      <c r="B3" s="15">
        <v>21.046246025691801</v>
      </c>
      <c r="C3" s="15">
        <v>19.924027981233699</v>
      </c>
      <c r="D3" s="22">
        <v>21.9736466405787</v>
      </c>
      <c r="E3" s="15">
        <v>20.127636411697502</v>
      </c>
      <c r="F3" s="15">
        <v>20.6989796765214</v>
      </c>
      <c r="G3" s="22">
        <v>19.6483727278579</v>
      </c>
      <c r="H3" s="15">
        <v>21.509941211918001</v>
      </c>
      <c r="I3" s="15">
        <v>19.025124572368899</v>
      </c>
      <c r="J3" s="22">
        <v>23.5985706045998</v>
      </c>
      <c r="K3" s="15">
        <v>29.730010966253602</v>
      </c>
      <c r="L3" s="15">
        <v>19.1743973933125</v>
      </c>
      <c r="M3" s="22">
        <v>32.391587841520199</v>
      </c>
      <c r="N3" s="15">
        <v>27.2392092101305</v>
      </c>
      <c r="O3" s="15">
        <v>22.3023221162974</v>
      </c>
      <c r="P3" s="22">
        <v>30.809710332379499</v>
      </c>
    </row>
    <row r="4" spans="1:16" x14ac:dyDescent="0.35">
      <c r="A4" s="9" t="s">
        <v>210</v>
      </c>
      <c r="B4" s="15">
        <v>9.6275013879961193</v>
      </c>
      <c r="C4" s="15">
        <v>11.645754117932601</v>
      </c>
      <c r="D4" s="22">
        <v>7.9596180100880796</v>
      </c>
      <c r="E4" s="15">
        <v>8.8078209790298292</v>
      </c>
      <c r="F4" s="15">
        <v>11.235612479732801</v>
      </c>
      <c r="G4" s="22">
        <v>6.7713004319992596</v>
      </c>
      <c r="H4" s="15">
        <v>10.6086304603065</v>
      </c>
      <c r="I4" s="15">
        <v>12.094479186073601</v>
      </c>
      <c r="J4" s="22">
        <v>9.3596902880935797</v>
      </c>
      <c r="K4" s="15">
        <v>7.7651360465362904</v>
      </c>
      <c r="L4" s="15">
        <v>11.831101435036</v>
      </c>
      <c r="M4" s="22">
        <v>6.7399109964826698</v>
      </c>
      <c r="N4" s="15">
        <v>7.9899594224714603</v>
      </c>
      <c r="O4" s="15">
        <v>11.1237503010934</v>
      </c>
      <c r="P4" s="22">
        <v>5.7235102134161604</v>
      </c>
    </row>
    <row r="5" spans="1:16" x14ac:dyDescent="0.35">
      <c r="A5" s="9" t="s">
        <v>211</v>
      </c>
      <c r="B5" s="15">
        <v>10.404927245985601</v>
      </c>
      <c r="C5" s="15">
        <v>9.0167452904591396</v>
      </c>
      <c r="D5" s="22">
        <v>11.5521203476184</v>
      </c>
      <c r="E5" s="15">
        <v>9.3919854083839809</v>
      </c>
      <c r="F5" s="15">
        <v>9.1055831596234995</v>
      </c>
      <c r="G5" s="22">
        <v>9.6322301180913801</v>
      </c>
      <c r="H5" s="15">
        <v>11.4536786881186</v>
      </c>
      <c r="I5" s="15">
        <v>8.9609403475057494</v>
      </c>
      <c r="J5" s="22">
        <v>13.5489667200812</v>
      </c>
      <c r="K5" s="15">
        <v>9.4472097182926404</v>
      </c>
      <c r="L5" s="18" t="s">
        <v>73</v>
      </c>
      <c r="M5" s="22">
        <v>9.9895153339473701</v>
      </c>
      <c r="N5" s="15">
        <v>11.3197573593855</v>
      </c>
      <c r="O5" s="15">
        <v>8.5875163903610794</v>
      </c>
      <c r="P5" s="22">
        <v>13.2957939307591</v>
      </c>
    </row>
    <row r="6" spans="1:16" x14ac:dyDescent="0.35">
      <c r="A6" s="9" t="s">
        <v>212</v>
      </c>
      <c r="B6" s="15">
        <v>13.3200141643004</v>
      </c>
      <c r="C6" s="15">
        <v>15.107275725386801</v>
      </c>
      <c r="D6" s="22">
        <v>11.843021810719399</v>
      </c>
      <c r="E6" s="15">
        <v>11.897516063833899</v>
      </c>
      <c r="F6" s="15">
        <v>14.144607779478299</v>
      </c>
      <c r="G6" s="22">
        <v>10.0125731234508</v>
      </c>
      <c r="H6" s="15">
        <v>15.0097013695254</v>
      </c>
      <c r="I6" s="15">
        <v>16.291049547532801</v>
      </c>
      <c r="J6" s="22">
        <v>13.9326555126</v>
      </c>
      <c r="K6" s="15">
        <v>9.4345142222506606</v>
      </c>
      <c r="L6" s="15">
        <v>10.840384126562901</v>
      </c>
      <c r="M6" s="22">
        <v>9.0800269344114497</v>
      </c>
      <c r="N6" s="15">
        <v>11.1749262276394</v>
      </c>
      <c r="O6" s="15">
        <v>11.996929424732</v>
      </c>
      <c r="P6" s="22">
        <v>10.580429476563801</v>
      </c>
    </row>
    <row r="7" spans="1:16" x14ac:dyDescent="0.35">
      <c r="A7" s="9" t="s">
        <v>213</v>
      </c>
      <c r="B7" s="15">
        <v>11.445858685249799</v>
      </c>
      <c r="C7" s="15">
        <v>13.3896632977665</v>
      </c>
      <c r="D7" s="22">
        <v>9.8394992065635805</v>
      </c>
      <c r="E7" s="15">
        <v>14.365880184505199</v>
      </c>
      <c r="F7" s="15">
        <v>16.754413240523402</v>
      </c>
      <c r="G7" s="22">
        <v>12.3622910606309</v>
      </c>
      <c r="H7" s="15">
        <v>8.4022780963608898</v>
      </c>
      <c r="I7" s="15">
        <v>9.8672232269131008</v>
      </c>
      <c r="J7" s="22">
        <v>7.1709085821529399</v>
      </c>
      <c r="K7" s="15">
        <v>8.8739302341196709</v>
      </c>
      <c r="L7" s="15">
        <v>11.5954199323255</v>
      </c>
      <c r="M7" s="22">
        <v>8.1877120434889203</v>
      </c>
      <c r="N7" s="15">
        <v>12.5270857545126</v>
      </c>
      <c r="O7" s="15">
        <v>13.7845580351081</v>
      </c>
      <c r="P7" s="22">
        <v>11.617645027243</v>
      </c>
    </row>
    <row r="8" spans="1:16" x14ac:dyDescent="0.35">
      <c r="A8" s="9" t="s">
        <v>214</v>
      </c>
      <c r="B8" s="15">
        <v>2.4856594057021</v>
      </c>
      <c r="C8" s="15">
        <v>3.0810297067289998</v>
      </c>
      <c r="D8" s="22">
        <v>1.9936455889715601</v>
      </c>
      <c r="E8" s="15">
        <v>2.7895321145967298</v>
      </c>
      <c r="F8" s="15">
        <v>3.5181821169730201</v>
      </c>
      <c r="G8" s="22">
        <v>2.1783137702687601</v>
      </c>
      <c r="H8" s="15">
        <v>2.1445804072497698</v>
      </c>
      <c r="I8" s="15">
        <v>2.54064627450476</v>
      </c>
      <c r="J8" s="22">
        <v>1.81166457007279</v>
      </c>
      <c r="K8" s="15">
        <v>2.8078690346614699</v>
      </c>
      <c r="L8" s="18" t="s">
        <v>73</v>
      </c>
      <c r="M8" s="24" t="s">
        <v>73</v>
      </c>
      <c r="N8" s="15">
        <v>2.7974109876903199</v>
      </c>
      <c r="O8" s="15">
        <v>4.5591565462277703</v>
      </c>
      <c r="P8" s="24" t="s">
        <v>73</v>
      </c>
    </row>
    <row r="9" spans="1:16" x14ac:dyDescent="0.35">
      <c r="A9" s="9" t="s">
        <v>215</v>
      </c>
      <c r="B9" s="15">
        <v>6.5154896858226596</v>
      </c>
      <c r="C9" s="15">
        <v>8.1944596404959693</v>
      </c>
      <c r="D9" s="22">
        <v>5.12798947939668</v>
      </c>
      <c r="E9" s="15">
        <v>7.0669098157666896</v>
      </c>
      <c r="F9" s="15">
        <v>9.2279959068720494</v>
      </c>
      <c r="G9" s="22">
        <v>5.2541115473965796</v>
      </c>
      <c r="H9" s="15">
        <v>5.9326881348633203</v>
      </c>
      <c r="I9" s="15">
        <v>7.0754458306658901</v>
      </c>
      <c r="J9" s="22">
        <v>4.9721354428950004</v>
      </c>
      <c r="K9" s="15">
        <v>5.5925625804655104</v>
      </c>
      <c r="L9" s="18" t="s">
        <v>73</v>
      </c>
      <c r="M9" s="22">
        <v>4.7686732588964702</v>
      </c>
      <c r="N9" s="15">
        <v>7.1710357922802004</v>
      </c>
      <c r="O9" s="15">
        <v>8.8849887607195992</v>
      </c>
      <c r="P9" s="22">
        <v>5.9314548820869497</v>
      </c>
    </row>
    <row r="10" spans="1:16" x14ac:dyDescent="0.35">
      <c r="A10" s="9" t="s">
        <v>216</v>
      </c>
      <c r="B10" s="15">
        <v>17.081788786613501</v>
      </c>
      <c r="C10" s="15">
        <v>14.1622674878891</v>
      </c>
      <c r="D10" s="22">
        <v>19.494480206951199</v>
      </c>
      <c r="E10" s="15">
        <v>20.055459256355899</v>
      </c>
      <c r="F10" s="15">
        <v>18.2953663866931</v>
      </c>
      <c r="G10" s="22">
        <v>21.531889704651199</v>
      </c>
      <c r="H10" s="15">
        <v>14.0057420536683</v>
      </c>
      <c r="I10" s="15">
        <v>9.7692542610213309</v>
      </c>
      <c r="J10" s="22">
        <v>17.5667504534937</v>
      </c>
      <c r="K10" s="15">
        <v>16.9903295244399</v>
      </c>
      <c r="L10" s="15">
        <v>18.621010925238501</v>
      </c>
      <c r="M10" s="22">
        <v>16.579156466871801</v>
      </c>
      <c r="N10" s="15">
        <v>16.103195849642699</v>
      </c>
      <c r="O10" s="15">
        <v>14.3519633089203</v>
      </c>
      <c r="P10" s="22">
        <v>17.369738436727399</v>
      </c>
    </row>
    <row r="11" spans="1:16" x14ac:dyDescent="0.35">
      <c r="A11" s="9" t="s">
        <v>217</v>
      </c>
      <c r="B11" s="15">
        <v>15.3790368882698</v>
      </c>
      <c r="C11" s="15">
        <v>15.781234029092399</v>
      </c>
      <c r="D11" s="22">
        <v>15.0466613062279</v>
      </c>
      <c r="E11" s="15">
        <v>14.373162977002901</v>
      </c>
      <c r="F11" s="15">
        <v>15.356923588919599</v>
      </c>
      <c r="G11" s="22">
        <v>13.547948497527299</v>
      </c>
      <c r="H11" s="15">
        <v>16.424839824273999</v>
      </c>
      <c r="I11" s="15">
        <v>16.1403175947306</v>
      </c>
      <c r="J11" s="22">
        <v>16.663996904131501</v>
      </c>
      <c r="K11" s="15">
        <v>14.204392105521</v>
      </c>
      <c r="L11" s="15">
        <v>17.962065919453099</v>
      </c>
      <c r="M11" s="22">
        <v>13.256902160114601</v>
      </c>
      <c r="N11" s="15">
        <v>16.3235368327293</v>
      </c>
      <c r="O11" s="15">
        <v>17.285541208433902</v>
      </c>
      <c r="P11" s="22">
        <v>15.627787135039799</v>
      </c>
    </row>
    <row r="12" spans="1:16" x14ac:dyDescent="0.35">
      <c r="A12" s="9" t="s">
        <v>218</v>
      </c>
      <c r="B12" s="15">
        <v>13.718292537910401</v>
      </c>
      <c r="C12" s="15">
        <v>14.8021503583544</v>
      </c>
      <c r="D12" s="22">
        <v>12.8225927992601</v>
      </c>
      <c r="E12" s="15">
        <v>15.0229575068826</v>
      </c>
      <c r="F12" s="15">
        <v>16.815496155179101</v>
      </c>
      <c r="G12" s="22">
        <v>13.519310349560699</v>
      </c>
      <c r="H12" s="15">
        <v>11.991919031025301</v>
      </c>
      <c r="I12" s="15">
        <v>12.374258832133201</v>
      </c>
      <c r="J12" s="22">
        <v>11.6705407313649</v>
      </c>
      <c r="K12" s="15">
        <v>19.1287153104029</v>
      </c>
      <c r="L12" s="15">
        <v>23.139517991085398</v>
      </c>
      <c r="M12" s="22">
        <v>18.1173994269258</v>
      </c>
      <c r="N12" s="15">
        <v>18.614630483356098</v>
      </c>
      <c r="O12" s="15">
        <v>20.2828328875629</v>
      </c>
      <c r="P12" s="22">
        <v>17.408137719160798</v>
      </c>
    </row>
    <row r="13" spans="1:16" x14ac:dyDescent="0.35">
      <c r="A13" s="9" t="s">
        <v>219</v>
      </c>
      <c r="B13" s="15">
        <v>10.2328218593206</v>
      </c>
      <c r="C13" s="15">
        <v>12.630190076625</v>
      </c>
      <c r="D13" s="22">
        <v>8.2516375700304003</v>
      </c>
      <c r="E13" s="15">
        <v>2.5891364932362899</v>
      </c>
      <c r="F13" s="15">
        <v>3.1843582534066699</v>
      </c>
      <c r="G13" s="22">
        <v>2.0898426517858502</v>
      </c>
      <c r="H13" s="15">
        <v>18.342875447406701</v>
      </c>
      <c r="I13" s="15">
        <v>22.539256711372801</v>
      </c>
      <c r="J13" s="22">
        <v>14.8155788608831</v>
      </c>
      <c r="K13" s="15">
        <v>9.5958919418579391</v>
      </c>
      <c r="L13" s="15">
        <v>14.485583842932501</v>
      </c>
      <c r="M13" s="22">
        <v>8.3629658972327192</v>
      </c>
      <c r="N13" s="15">
        <v>8.6151936596104406</v>
      </c>
      <c r="O13" s="15">
        <v>11.9390690279388</v>
      </c>
      <c r="P13" s="22">
        <v>6.2112697887045796</v>
      </c>
    </row>
    <row r="14" spans="1:16" x14ac:dyDescent="0.35">
      <c r="A14" s="9" t="s">
        <v>220</v>
      </c>
      <c r="B14" s="15">
        <v>14.627234360471499</v>
      </c>
      <c r="C14" s="15">
        <v>14.9869943400632</v>
      </c>
      <c r="D14" s="22">
        <v>14.329928834212399</v>
      </c>
      <c r="E14" s="15">
        <v>13.2030139320971</v>
      </c>
      <c r="F14" s="15">
        <v>14.101706849619699</v>
      </c>
      <c r="G14" s="22">
        <v>12.449157354431501</v>
      </c>
      <c r="H14" s="15">
        <v>16.025451394689799</v>
      </c>
      <c r="I14" s="15">
        <v>15.817894115366</v>
      </c>
      <c r="J14" s="22">
        <v>16.199915066319001</v>
      </c>
      <c r="K14" s="15">
        <v>15.7310987292974</v>
      </c>
      <c r="L14" s="15">
        <v>15.530503531628201</v>
      </c>
      <c r="M14" s="22">
        <v>15.7816784076569</v>
      </c>
      <c r="N14" s="15">
        <v>16.171980726122001</v>
      </c>
      <c r="O14" s="15">
        <v>17.257034331842998</v>
      </c>
      <c r="P14" s="22">
        <v>15.387238226791499</v>
      </c>
    </row>
    <row r="15" spans="1:16" x14ac:dyDescent="0.35">
      <c r="A15" s="9" t="s">
        <v>221</v>
      </c>
      <c r="B15" s="15">
        <v>8.5928605591753797</v>
      </c>
      <c r="C15" s="15">
        <v>9.4128156235291502</v>
      </c>
      <c r="D15" s="22">
        <v>7.9152499694895999</v>
      </c>
      <c r="E15" s="15">
        <v>9.6072300193796991</v>
      </c>
      <c r="F15" s="15">
        <v>10.838266608173299</v>
      </c>
      <c r="G15" s="22">
        <v>8.57459138196017</v>
      </c>
      <c r="H15" s="15">
        <v>7.6471962077005902</v>
      </c>
      <c r="I15" s="15">
        <v>7.9194666262422002</v>
      </c>
      <c r="J15" s="22">
        <v>7.4183374702498597</v>
      </c>
      <c r="K15" s="15">
        <v>6.9733545164097697</v>
      </c>
      <c r="L15" s="15">
        <v>10.135590564540999</v>
      </c>
      <c r="M15" s="22">
        <v>6.1760030141327302</v>
      </c>
      <c r="N15" s="15">
        <v>6.8487802718694804</v>
      </c>
      <c r="O15" s="15">
        <v>9.1735790785121694</v>
      </c>
      <c r="P15" s="22">
        <v>5.1674177877061798</v>
      </c>
    </row>
    <row r="16" spans="1:16" x14ac:dyDescent="0.35">
      <c r="A16" s="9" t="s">
        <v>222</v>
      </c>
      <c r="B16" s="15">
        <v>5.7324915437842803</v>
      </c>
      <c r="C16" s="15">
        <v>7.2852871666924601</v>
      </c>
      <c r="D16" s="22">
        <v>4.4492617627357696</v>
      </c>
      <c r="E16" s="15">
        <v>6.7232001107021899</v>
      </c>
      <c r="F16" s="15">
        <v>8.8605700641819798</v>
      </c>
      <c r="G16" s="22">
        <v>4.9302958083323301</v>
      </c>
      <c r="H16" s="15">
        <v>4.7182641635367197</v>
      </c>
      <c r="I16" s="15">
        <v>5.5711458748152598</v>
      </c>
      <c r="J16" s="22">
        <v>4.0013686862992701</v>
      </c>
      <c r="K16" s="15">
        <v>5.8679825215502603</v>
      </c>
      <c r="L16" s="18" t="s">
        <v>73</v>
      </c>
      <c r="M16" s="22">
        <v>4.8923446497150396</v>
      </c>
      <c r="N16" s="15">
        <v>5.0621979030552504</v>
      </c>
      <c r="O16" s="15">
        <v>8.1314077749569105</v>
      </c>
      <c r="P16" s="22">
        <v>2.8424555666887401</v>
      </c>
    </row>
    <row r="17" spans="1:16" x14ac:dyDescent="0.35">
      <c r="A17" s="9" t="s">
        <v>223</v>
      </c>
      <c r="B17" s="15">
        <v>9.8846775743843907</v>
      </c>
      <c r="C17" s="15">
        <v>10.9153611565928</v>
      </c>
      <c r="D17" s="22">
        <v>9.0329210083461096</v>
      </c>
      <c r="E17" s="15">
        <v>9.9717882344682405</v>
      </c>
      <c r="F17" s="15">
        <v>11.066453363163401</v>
      </c>
      <c r="G17" s="22">
        <v>9.0535429790334092</v>
      </c>
      <c r="H17" s="15">
        <v>9.8324283899175793</v>
      </c>
      <c r="I17" s="15">
        <v>10.756379450075199</v>
      </c>
      <c r="J17" s="22">
        <v>9.0557950919391796</v>
      </c>
      <c r="K17" s="15">
        <v>8.5469533214487505</v>
      </c>
      <c r="L17" s="15">
        <v>9.1613978282350104</v>
      </c>
      <c r="M17" s="22">
        <v>8.3920223665500995</v>
      </c>
      <c r="N17" s="15">
        <v>9.8009913401192907</v>
      </c>
      <c r="O17" s="15">
        <v>11.4428753823184</v>
      </c>
      <c r="P17" s="22">
        <v>8.6135327849909604</v>
      </c>
    </row>
    <row r="18" spans="1:16" x14ac:dyDescent="0.35">
      <c r="A18" s="9" t="s">
        <v>224</v>
      </c>
      <c r="B18" s="15">
        <v>5.4093888466835098</v>
      </c>
      <c r="C18" s="15">
        <v>6.23176276513278</v>
      </c>
      <c r="D18" s="22">
        <v>4.7297793167859199</v>
      </c>
      <c r="E18" s="15">
        <v>2.9160531017731199</v>
      </c>
      <c r="F18" s="15">
        <v>3.79752605211976</v>
      </c>
      <c r="G18" s="22">
        <v>2.1766412640956201</v>
      </c>
      <c r="H18" s="15">
        <v>8.0629122617588909</v>
      </c>
      <c r="I18" s="15">
        <v>8.7873173473184494</v>
      </c>
      <c r="J18" s="22">
        <v>7.4540086791659901</v>
      </c>
      <c r="K18" s="15">
        <v>6.0991742583535098</v>
      </c>
      <c r="L18" s="18" t="s">
        <v>73</v>
      </c>
      <c r="M18" s="22">
        <v>5.6217814426132096</v>
      </c>
      <c r="N18" s="15">
        <v>4.1494019549511396</v>
      </c>
      <c r="O18" s="15">
        <v>5.6299563124853798</v>
      </c>
      <c r="P18" s="22">
        <v>3.0786217457520899</v>
      </c>
    </row>
    <row r="19" spans="1:16" x14ac:dyDescent="0.35">
      <c r="A19" s="9" t="s">
        <v>225</v>
      </c>
      <c r="B19" s="15">
        <v>12.821723986790101</v>
      </c>
      <c r="C19" s="15">
        <v>12.474974445814899</v>
      </c>
      <c r="D19" s="22">
        <v>13.108277690947901</v>
      </c>
      <c r="E19" s="15">
        <v>12.4415035903942</v>
      </c>
      <c r="F19" s="15">
        <v>12.865472598585001</v>
      </c>
      <c r="G19" s="22">
        <v>12.0858628377865</v>
      </c>
      <c r="H19" s="15">
        <v>13.2725862642423</v>
      </c>
      <c r="I19" s="15">
        <v>12.095309272421799</v>
      </c>
      <c r="J19" s="22">
        <v>14.262154383397499</v>
      </c>
      <c r="K19" s="15">
        <v>12.426957526242401</v>
      </c>
      <c r="L19" s="15">
        <v>10.645934699683099</v>
      </c>
      <c r="M19" s="22">
        <v>12.8760388739761</v>
      </c>
      <c r="N19" s="15">
        <v>11.8735951962757</v>
      </c>
      <c r="O19" s="15">
        <v>12.2672944896036</v>
      </c>
      <c r="P19" s="22">
        <v>11.5888603538663</v>
      </c>
    </row>
    <row r="20" spans="1:16" x14ac:dyDescent="0.35">
      <c r="A20" s="9" t="s">
        <v>226</v>
      </c>
      <c r="B20" s="15">
        <v>12.6038598136868</v>
      </c>
      <c r="C20" s="15">
        <v>13.072010256453201</v>
      </c>
      <c r="D20" s="22">
        <v>12.216980445078301</v>
      </c>
      <c r="E20" s="15">
        <v>13.398670976319099</v>
      </c>
      <c r="F20" s="15">
        <v>15.049326829644</v>
      </c>
      <c r="G20" s="22">
        <v>12.014040310794901</v>
      </c>
      <c r="H20" s="15">
        <v>11.3938231892191</v>
      </c>
      <c r="I20" s="15">
        <v>10.7297972228645</v>
      </c>
      <c r="J20" s="22">
        <v>11.951974695755901</v>
      </c>
      <c r="K20" s="15">
        <v>18.722824651231502</v>
      </c>
      <c r="L20" s="15">
        <v>21.7207436231344</v>
      </c>
      <c r="M20" s="22">
        <v>17.966905371466002</v>
      </c>
      <c r="N20" s="15">
        <v>17.499609930062899</v>
      </c>
      <c r="O20" s="15">
        <v>17.265013994890701</v>
      </c>
      <c r="P20" s="22">
        <v>17.669276570981999</v>
      </c>
    </row>
    <row r="21" spans="1:16" x14ac:dyDescent="0.35">
      <c r="A21" s="9" t="s">
        <v>227</v>
      </c>
      <c r="B21" s="15">
        <v>5.4283707713785097</v>
      </c>
      <c r="C21" s="15">
        <v>6.0751573834431101</v>
      </c>
      <c r="D21" s="22">
        <v>4.8938665324817396</v>
      </c>
      <c r="E21" s="15">
        <v>5.0855799407119902</v>
      </c>
      <c r="F21" s="15">
        <v>6.5286828938313199</v>
      </c>
      <c r="G21" s="22">
        <v>3.8750522596252699</v>
      </c>
      <c r="H21" s="15">
        <v>5.8096064783541701</v>
      </c>
      <c r="I21" s="15">
        <v>5.5397630818429002</v>
      </c>
      <c r="J21" s="22">
        <v>6.03642516606096</v>
      </c>
      <c r="K21" s="15">
        <v>5.1408623598176098</v>
      </c>
      <c r="L21" s="18" t="s">
        <v>73</v>
      </c>
      <c r="M21" s="22">
        <v>4.7073295627143903</v>
      </c>
      <c r="N21" s="15">
        <v>5.1113214429196097</v>
      </c>
      <c r="O21" s="15">
        <v>7.3419765166758202</v>
      </c>
      <c r="P21" s="22">
        <v>3.49804645955084</v>
      </c>
    </row>
    <row r="22" spans="1:16" x14ac:dyDescent="0.35">
      <c r="A22" s="9" t="s">
        <v>228</v>
      </c>
      <c r="B22" s="15">
        <v>10.8232154664533</v>
      </c>
      <c r="C22" s="15">
        <v>13.9035035912819</v>
      </c>
      <c r="D22" s="22">
        <v>8.2776663950390201</v>
      </c>
      <c r="E22" s="15">
        <v>14.087815427698899</v>
      </c>
      <c r="F22" s="15">
        <v>17.349061235092801</v>
      </c>
      <c r="G22" s="22">
        <v>11.352162842313399</v>
      </c>
      <c r="H22" s="15">
        <v>7.3548281534504998</v>
      </c>
      <c r="I22" s="15">
        <v>10.1549188538231</v>
      </c>
      <c r="J22" s="22">
        <v>5.0011930216307503</v>
      </c>
      <c r="K22" s="15">
        <v>10.080117066584201</v>
      </c>
      <c r="L22" s="15">
        <v>15.520187365397501</v>
      </c>
      <c r="M22" s="22">
        <v>8.7084142084705896</v>
      </c>
      <c r="N22" s="15">
        <v>12.238745999181701</v>
      </c>
      <c r="O22" s="15">
        <v>16.833002930332299</v>
      </c>
      <c r="P22" s="22">
        <v>8.9160450305765604</v>
      </c>
    </row>
    <row r="23" spans="1:16" x14ac:dyDescent="0.35">
      <c r="A23" s="9" t="s">
        <v>229</v>
      </c>
      <c r="B23" s="15">
        <v>7.2788847199500397</v>
      </c>
      <c r="C23" s="15">
        <v>8.0233972504427804</v>
      </c>
      <c r="D23" s="22">
        <v>6.6636198148991399</v>
      </c>
      <c r="E23" s="15">
        <v>4.3911923867545104</v>
      </c>
      <c r="F23" s="15">
        <v>5.7519798638612798</v>
      </c>
      <c r="G23" s="22">
        <v>3.2497139457650799</v>
      </c>
      <c r="H23" s="15">
        <v>10.3642308971299</v>
      </c>
      <c r="I23" s="15">
        <v>10.364476955384299</v>
      </c>
      <c r="J23" s="22">
        <v>10.3640240712039</v>
      </c>
      <c r="K23" s="15">
        <v>6.4064736957153698</v>
      </c>
      <c r="L23" s="18" t="s">
        <v>73</v>
      </c>
      <c r="M23" s="22">
        <v>5.7344539048838703</v>
      </c>
      <c r="N23" s="15">
        <v>6.5602661943775296</v>
      </c>
      <c r="O23" s="15">
        <v>8.7234085876601206</v>
      </c>
      <c r="P23" s="22">
        <v>4.99581835589085</v>
      </c>
    </row>
    <row r="24" spans="1:16" x14ac:dyDescent="0.35">
      <c r="A24" s="9" t="s">
        <v>230</v>
      </c>
      <c r="B24" s="15">
        <v>4.4512455467420997</v>
      </c>
      <c r="C24" s="15">
        <v>5.2892540052468302</v>
      </c>
      <c r="D24" s="22">
        <v>3.7587156381957199</v>
      </c>
      <c r="E24" s="15">
        <v>3.9596719432085399</v>
      </c>
      <c r="F24" s="15">
        <v>4.95294417402103</v>
      </c>
      <c r="G24" s="22">
        <v>3.1264787689764</v>
      </c>
      <c r="H24" s="15">
        <v>5.0243569330672697</v>
      </c>
      <c r="I24" s="15">
        <v>5.6426659149120404</v>
      </c>
      <c r="J24" s="22">
        <v>4.5046331463356699</v>
      </c>
      <c r="K24" s="15">
        <v>3.54752045215711</v>
      </c>
      <c r="L24" s="18" t="s">
        <v>73</v>
      </c>
      <c r="M24" s="24" t="s">
        <v>73</v>
      </c>
      <c r="N24" s="15">
        <v>3.6900818362650298</v>
      </c>
      <c r="O24" s="15">
        <v>4.8982738042533001</v>
      </c>
      <c r="P24" s="22">
        <v>2.8162820722430699</v>
      </c>
    </row>
    <row r="25" spans="1:16" x14ac:dyDescent="0.35">
      <c r="A25" s="9" t="s">
        <v>231</v>
      </c>
      <c r="B25" s="15">
        <v>3.2530387665106701</v>
      </c>
      <c r="C25" s="15">
        <v>4.1216572643649396</v>
      </c>
      <c r="D25" s="22">
        <v>2.5352127317304798</v>
      </c>
      <c r="E25" s="15">
        <v>3.6868956074929802</v>
      </c>
      <c r="F25" s="15">
        <v>4.75853071455695</v>
      </c>
      <c r="G25" s="22">
        <v>2.7879687787998502</v>
      </c>
      <c r="H25" s="15">
        <v>2.7934978969077102</v>
      </c>
      <c r="I25" s="15">
        <v>3.3770859609983499</v>
      </c>
      <c r="J25" s="22">
        <v>2.3029590118738699</v>
      </c>
      <c r="K25" s="15">
        <v>2.9969504732090901</v>
      </c>
      <c r="L25" s="18" t="s">
        <v>73</v>
      </c>
      <c r="M25" s="24" t="s">
        <v>73</v>
      </c>
      <c r="N25" s="15">
        <v>3.50498634565627</v>
      </c>
      <c r="O25" s="15">
        <v>5.5929903259497404</v>
      </c>
      <c r="P25" s="24" t="s">
        <v>73</v>
      </c>
    </row>
    <row r="26" spans="1:16" x14ac:dyDescent="0.35">
      <c r="A26" s="9" t="s">
        <v>232</v>
      </c>
      <c r="B26" s="15">
        <v>11.558222336867599</v>
      </c>
      <c r="C26" s="15">
        <v>13.504952177211599</v>
      </c>
      <c r="D26" s="22">
        <v>9.9494454508877705</v>
      </c>
      <c r="E26" s="15">
        <v>13.1349355487647</v>
      </c>
      <c r="F26" s="15">
        <v>15.103579745076599</v>
      </c>
      <c r="G26" s="22">
        <v>11.483564599315001</v>
      </c>
      <c r="H26" s="15">
        <v>10.074036836102501</v>
      </c>
      <c r="I26" s="15">
        <v>11.872669970956901</v>
      </c>
      <c r="J26" s="22">
        <v>8.5621836183173592</v>
      </c>
      <c r="K26" s="15">
        <v>7.8915447576390996</v>
      </c>
      <c r="L26" s="15">
        <v>12.0776395119144</v>
      </c>
      <c r="M26" s="22">
        <v>6.8360293279898698</v>
      </c>
      <c r="N26" s="15">
        <v>9.8755764994307995</v>
      </c>
      <c r="O26" s="15">
        <v>12.8300137128277</v>
      </c>
      <c r="P26" s="22">
        <v>7.7388411061452196</v>
      </c>
    </row>
    <row r="27" spans="1:16" x14ac:dyDescent="0.35">
      <c r="A27" s="9" t="s">
        <v>233</v>
      </c>
      <c r="B27" s="15">
        <v>9.58892706314737</v>
      </c>
      <c r="C27" s="15">
        <v>11.761196871567</v>
      </c>
      <c r="D27" s="22">
        <v>7.7937640233289498</v>
      </c>
      <c r="E27" s="15">
        <v>3.80974549515678</v>
      </c>
      <c r="F27" s="15">
        <v>4.9058504607003002</v>
      </c>
      <c r="G27" s="22">
        <v>2.8902924517692901</v>
      </c>
      <c r="H27" s="15">
        <v>15.609683761855001</v>
      </c>
      <c r="I27" s="15">
        <v>18.921274724792202</v>
      </c>
      <c r="J27" s="22">
        <v>12.826103632986801</v>
      </c>
      <c r="K27" s="15">
        <v>10.8669795754417</v>
      </c>
      <c r="L27" s="15">
        <v>14.916734422436001</v>
      </c>
      <c r="M27" s="22">
        <v>9.8458419810446003</v>
      </c>
      <c r="N27" s="15">
        <v>9.8416875852554799</v>
      </c>
      <c r="O27" s="15">
        <v>11.516245944274299</v>
      </c>
      <c r="P27" s="22">
        <v>8.6305980086643892</v>
      </c>
    </row>
    <row r="28" spans="1:16" x14ac:dyDescent="0.35">
      <c r="A28" s="9" t="s">
        <v>234</v>
      </c>
      <c r="B28" s="15">
        <v>17.599537843594899</v>
      </c>
      <c r="C28" s="15">
        <v>21.476868722860701</v>
      </c>
      <c r="D28" s="22">
        <v>14.395312907711601</v>
      </c>
      <c r="E28" s="15">
        <v>9.8255457862511193</v>
      </c>
      <c r="F28" s="15">
        <v>13.4286924247155</v>
      </c>
      <c r="G28" s="22">
        <v>6.8030942449749796</v>
      </c>
      <c r="H28" s="15">
        <v>25.651954756984601</v>
      </c>
      <c r="I28" s="15">
        <v>29.8630768731099</v>
      </c>
      <c r="J28" s="22">
        <v>22.112267647714599</v>
      </c>
      <c r="K28" s="15">
        <v>18.6380938982247</v>
      </c>
      <c r="L28" s="15">
        <v>22.7483430059375</v>
      </c>
      <c r="M28" s="22">
        <v>17.601702796837898</v>
      </c>
      <c r="N28" s="15">
        <v>19.422793133470801</v>
      </c>
      <c r="O28" s="15">
        <v>22.393800379971701</v>
      </c>
      <c r="P28" s="22">
        <v>17.274073807664799</v>
      </c>
    </row>
    <row r="29" spans="1:16" x14ac:dyDescent="0.35">
      <c r="A29" s="9" t="s">
        <v>235</v>
      </c>
      <c r="B29" s="15">
        <v>9.2462001212724996</v>
      </c>
      <c r="C29" s="15">
        <v>10.091647164471899</v>
      </c>
      <c r="D29" s="22">
        <v>8.5475229688337393</v>
      </c>
      <c r="E29" s="15">
        <v>9.2684502512944906</v>
      </c>
      <c r="F29" s="15">
        <v>11.165143985710399</v>
      </c>
      <c r="G29" s="22">
        <v>7.6774339879771301</v>
      </c>
      <c r="H29" s="15">
        <v>9.1212050690441799</v>
      </c>
      <c r="I29" s="15">
        <v>8.8634299975196207</v>
      </c>
      <c r="J29" s="22">
        <v>9.33787964475232</v>
      </c>
      <c r="K29" s="15">
        <v>10.6647230999817</v>
      </c>
      <c r="L29" s="15">
        <v>13.116490785746899</v>
      </c>
      <c r="M29" s="22">
        <v>10.046514775959</v>
      </c>
      <c r="N29" s="15">
        <v>10.7144145586573</v>
      </c>
      <c r="O29" s="15">
        <v>11.773166030658199</v>
      </c>
      <c r="P29" s="22">
        <v>9.9486945316216993</v>
      </c>
    </row>
    <row r="30" spans="1:16" x14ac:dyDescent="0.35">
      <c r="A30" s="9" t="s">
        <v>236</v>
      </c>
      <c r="B30" s="15">
        <v>10.1101111094081</v>
      </c>
      <c r="C30" s="15">
        <v>9.5360430807585796</v>
      </c>
      <c r="D30" s="22">
        <v>10.5845207354034</v>
      </c>
      <c r="E30" s="15">
        <v>11.608054388395001</v>
      </c>
      <c r="F30" s="15">
        <v>11.9298655995501</v>
      </c>
      <c r="G30" s="22">
        <v>11.3381073424513</v>
      </c>
      <c r="H30" s="15">
        <v>8.3429887624415109</v>
      </c>
      <c r="I30" s="15">
        <v>6.8404863043311996</v>
      </c>
      <c r="J30" s="22">
        <v>9.6059273417466091</v>
      </c>
      <c r="K30" s="15">
        <v>13.9791639244104</v>
      </c>
      <c r="L30" s="15">
        <v>18.6648559777536</v>
      </c>
      <c r="M30" s="22">
        <v>12.797676033856201</v>
      </c>
      <c r="N30" s="15">
        <v>12.225041541146499</v>
      </c>
      <c r="O30" s="15">
        <v>11.507243738867</v>
      </c>
      <c r="P30" s="22">
        <v>12.744173903275801</v>
      </c>
    </row>
    <row r="31" spans="1:16" x14ac:dyDescent="0.35">
      <c r="A31" s="9" t="s">
        <v>237</v>
      </c>
      <c r="B31" s="15">
        <v>14.5558272876762</v>
      </c>
      <c r="C31" s="15">
        <v>16.608037897562401</v>
      </c>
      <c r="D31" s="22">
        <v>12.8598811291871</v>
      </c>
      <c r="E31" s="15">
        <v>14.2135215886703</v>
      </c>
      <c r="F31" s="15">
        <v>17.028687164893199</v>
      </c>
      <c r="G31" s="22">
        <v>11.8520574606301</v>
      </c>
      <c r="H31" s="15">
        <v>14.8255610985464</v>
      </c>
      <c r="I31" s="15">
        <v>16.1517510170215</v>
      </c>
      <c r="J31" s="22">
        <v>13.7108232141012</v>
      </c>
      <c r="K31" s="15">
        <v>15.629998520869</v>
      </c>
      <c r="L31" s="15">
        <v>17.9604285909232</v>
      </c>
      <c r="M31" s="22">
        <v>15.0423852342494</v>
      </c>
      <c r="N31" s="15">
        <v>15.956304817650601</v>
      </c>
      <c r="O31" s="15">
        <v>16.593856414527899</v>
      </c>
      <c r="P31" s="22">
        <v>15.4952088580153</v>
      </c>
    </row>
    <row r="32" spans="1:16" x14ac:dyDescent="0.35">
      <c r="A32" s="9" t="s">
        <v>238</v>
      </c>
      <c r="B32" s="15">
        <v>4.4676446380830601</v>
      </c>
      <c r="C32" s="15">
        <v>3.93997903330389</v>
      </c>
      <c r="D32" s="22">
        <v>4.9037073165825404</v>
      </c>
      <c r="E32" s="15">
        <v>3.3310516449386798</v>
      </c>
      <c r="F32" s="15">
        <v>3.5850222139207299</v>
      </c>
      <c r="G32" s="22">
        <v>3.1180118176210398</v>
      </c>
      <c r="H32" s="15">
        <v>5.6473619417299998</v>
      </c>
      <c r="I32" s="15">
        <v>4.2844486370743198</v>
      </c>
      <c r="J32" s="22">
        <v>6.7929679162205403</v>
      </c>
      <c r="K32" s="15">
        <v>4.7245221146779501</v>
      </c>
      <c r="L32" s="18" t="s">
        <v>73</v>
      </c>
      <c r="M32" s="22">
        <v>4.97361058351634</v>
      </c>
      <c r="N32" s="15">
        <v>4.6146756405715399</v>
      </c>
      <c r="O32" s="15">
        <v>4.6906539401141902</v>
      </c>
      <c r="P32" s="22">
        <v>4.5597259124073197</v>
      </c>
    </row>
    <row r="33" spans="1:16" x14ac:dyDescent="0.35">
      <c r="A33" s="9" t="s">
        <v>239</v>
      </c>
      <c r="B33" s="15">
        <v>9.5550964472049706</v>
      </c>
      <c r="C33" s="15">
        <v>10.42378460209</v>
      </c>
      <c r="D33" s="22">
        <v>8.8372128478779608</v>
      </c>
      <c r="E33" s="15">
        <v>7.9691094882941602</v>
      </c>
      <c r="F33" s="15">
        <v>10.018693102235099</v>
      </c>
      <c r="G33" s="22">
        <v>6.2498435869845999</v>
      </c>
      <c r="H33" s="15">
        <v>11.2335179655608</v>
      </c>
      <c r="I33" s="15">
        <v>10.745009698606401</v>
      </c>
      <c r="J33" s="22">
        <v>11.6441368855604</v>
      </c>
      <c r="K33" s="15">
        <v>9.7310129694874998</v>
      </c>
      <c r="L33" s="15">
        <v>14.0316830434391</v>
      </c>
      <c r="M33" s="22">
        <v>8.6466076018711906</v>
      </c>
      <c r="N33" s="15">
        <v>9.1310454431026695</v>
      </c>
      <c r="O33" s="15">
        <v>11.9529152717641</v>
      </c>
      <c r="P33" s="22">
        <v>7.0901866593030398</v>
      </c>
    </row>
    <row r="34" spans="1:16" x14ac:dyDescent="0.35">
      <c r="A34" s="9" t="s">
        <v>240</v>
      </c>
      <c r="B34" s="15">
        <v>19.740940613097202</v>
      </c>
      <c r="C34" s="15">
        <v>18.612182827526201</v>
      </c>
      <c r="D34" s="22">
        <v>20.6737456678424</v>
      </c>
      <c r="E34" s="15">
        <v>24.306640906159799</v>
      </c>
      <c r="F34" s="15">
        <v>23.598775878048698</v>
      </c>
      <c r="G34" s="22">
        <v>24.900424051811001</v>
      </c>
      <c r="H34" s="15">
        <v>15.0206023047252</v>
      </c>
      <c r="I34" s="15">
        <v>13.3247165231887</v>
      </c>
      <c r="J34" s="22">
        <v>16.446090541390902</v>
      </c>
      <c r="K34" s="15">
        <v>17.852477637051098</v>
      </c>
      <c r="L34" s="15">
        <v>21.771302177569499</v>
      </c>
      <c r="M34" s="22">
        <v>16.864353857869901</v>
      </c>
      <c r="N34" s="15">
        <v>19.245841700189398</v>
      </c>
      <c r="O34" s="15">
        <v>19.1730931339393</v>
      </c>
      <c r="P34" s="22">
        <v>19.298455590785</v>
      </c>
    </row>
    <row r="35" spans="1:16" x14ac:dyDescent="0.35">
      <c r="A35" s="9" t="s">
        <v>241</v>
      </c>
      <c r="B35" s="15">
        <v>11.265976099813701</v>
      </c>
      <c r="C35" s="15">
        <v>12.9598976580974</v>
      </c>
      <c r="D35" s="22">
        <v>9.8661198931876903</v>
      </c>
      <c r="E35" s="15">
        <v>12.7949474868555</v>
      </c>
      <c r="F35" s="15">
        <v>14.776017959748801</v>
      </c>
      <c r="G35" s="22">
        <v>11.133152920891099</v>
      </c>
      <c r="H35" s="15">
        <v>9.6886101824976798</v>
      </c>
      <c r="I35" s="15">
        <v>10.9627457188385</v>
      </c>
      <c r="J35" s="22">
        <v>8.6176269601925206</v>
      </c>
      <c r="K35" s="15">
        <v>8.9066155429438894</v>
      </c>
      <c r="L35" s="15">
        <v>12.4184849068392</v>
      </c>
      <c r="M35" s="22">
        <v>8.0211046985660701</v>
      </c>
      <c r="N35" s="15">
        <v>12.0753734197261</v>
      </c>
      <c r="O35" s="15">
        <v>15.4439816719342</v>
      </c>
      <c r="P35" s="22">
        <v>9.6390974190149592</v>
      </c>
    </row>
    <row r="36" spans="1:16" x14ac:dyDescent="0.35">
      <c r="A36" s="9" t="s">
        <v>242</v>
      </c>
      <c r="B36" s="15">
        <v>6.8900706240652898</v>
      </c>
      <c r="C36" s="15">
        <v>8.1389910478599408</v>
      </c>
      <c r="D36" s="22">
        <v>5.8579632054653699</v>
      </c>
      <c r="E36" s="15">
        <v>4.1111011478948596</v>
      </c>
      <c r="F36" s="15">
        <v>5.9121118467492204</v>
      </c>
      <c r="G36" s="22">
        <v>2.6003473238631098</v>
      </c>
      <c r="H36" s="15">
        <v>9.8797819308776393</v>
      </c>
      <c r="I36" s="15">
        <v>10.5029651724583</v>
      </c>
      <c r="J36" s="22">
        <v>9.3559610522359797</v>
      </c>
      <c r="K36" s="15">
        <v>5.8468861821979203</v>
      </c>
      <c r="L36" s="15">
        <v>8.5560265703903298</v>
      </c>
      <c r="M36" s="22">
        <v>5.1637818454166</v>
      </c>
      <c r="N36" s="15">
        <v>5.8514096631662902</v>
      </c>
      <c r="O36" s="15">
        <v>7.2854735035683396</v>
      </c>
      <c r="P36" s="22">
        <v>4.8142527555415704</v>
      </c>
    </row>
    <row r="37" spans="1:16" x14ac:dyDescent="0.35">
      <c r="A37" s="9" t="s">
        <v>243</v>
      </c>
      <c r="B37" s="15">
        <v>11.9070620275164</v>
      </c>
      <c r="C37" s="15">
        <v>12.9170079996253</v>
      </c>
      <c r="D37" s="22">
        <v>11.072443015496599</v>
      </c>
      <c r="E37" s="15">
        <v>9.9048302282122709</v>
      </c>
      <c r="F37" s="15">
        <v>12.0698785064598</v>
      </c>
      <c r="G37" s="22">
        <v>8.0887083319589905</v>
      </c>
      <c r="H37" s="15">
        <v>14.0229204122656</v>
      </c>
      <c r="I37" s="15">
        <v>13.7018922466762</v>
      </c>
      <c r="J37" s="22">
        <v>14.292762802990501</v>
      </c>
      <c r="K37" s="15">
        <v>10.3746574732113</v>
      </c>
      <c r="L37" s="15">
        <v>15.4460662437436</v>
      </c>
      <c r="M37" s="22">
        <v>9.0959118829715297</v>
      </c>
      <c r="N37" s="15">
        <v>12.511965653388</v>
      </c>
      <c r="O37" s="15">
        <v>14.7562581383824</v>
      </c>
      <c r="P37" s="22">
        <v>10.888827695394699</v>
      </c>
    </row>
    <row r="38" spans="1:16" x14ac:dyDescent="0.35">
      <c r="A38" s="9" t="s">
        <v>244</v>
      </c>
      <c r="B38" s="15">
        <v>15.6664229990508</v>
      </c>
      <c r="C38" s="15">
        <v>18.0912364969018</v>
      </c>
      <c r="D38" s="22">
        <v>13.662557939138299</v>
      </c>
      <c r="E38" s="15">
        <v>15.425700796604101</v>
      </c>
      <c r="F38" s="15">
        <v>17.966516629812698</v>
      </c>
      <c r="G38" s="22">
        <v>13.294371294440699</v>
      </c>
      <c r="H38" s="15">
        <v>15.7534151034055</v>
      </c>
      <c r="I38" s="15">
        <v>18.223206412218602</v>
      </c>
      <c r="J38" s="22">
        <v>13.677415353857301</v>
      </c>
      <c r="K38" s="15">
        <v>18.972098851236801</v>
      </c>
      <c r="L38" s="15">
        <v>18.1405336343764</v>
      </c>
      <c r="M38" s="22">
        <v>19.181776359434501</v>
      </c>
      <c r="N38" s="15">
        <v>17.4535714997082</v>
      </c>
      <c r="O38" s="15">
        <v>18.0465393831699</v>
      </c>
      <c r="P38" s="22">
        <v>17.024719785436201</v>
      </c>
    </row>
    <row r="39" spans="1:16" x14ac:dyDescent="0.35">
      <c r="A39" s="9" t="s">
        <v>245</v>
      </c>
      <c r="B39" s="15">
        <v>9.6429154198159299</v>
      </c>
      <c r="C39" s="15">
        <v>10.286567303858099</v>
      </c>
      <c r="D39" s="22">
        <v>9.1110017191036405</v>
      </c>
      <c r="E39" s="15">
        <v>11.274266517765099</v>
      </c>
      <c r="F39" s="15">
        <v>12.1486407997039</v>
      </c>
      <c r="G39" s="22">
        <v>10.5408093034829</v>
      </c>
      <c r="H39" s="15">
        <v>7.9770775004689201</v>
      </c>
      <c r="I39" s="15">
        <v>8.3819862694783893</v>
      </c>
      <c r="J39" s="22">
        <v>7.6367287025546897</v>
      </c>
      <c r="K39" s="15">
        <v>9.0375769610650707</v>
      </c>
      <c r="L39" s="15">
        <v>9.8951851894765603</v>
      </c>
      <c r="M39" s="22">
        <v>8.8213327595314208</v>
      </c>
      <c r="N39" s="15">
        <v>8.9469950851515492</v>
      </c>
      <c r="O39" s="15">
        <v>9.2110998638612003</v>
      </c>
      <c r="P39" s="22">
        <v>8.7559867856196298</v>
      </c>
    </row>
    <row r="40" spans="1:16" x14ac:dyDescent="0.35">
      <c r="A40" s="9" t="s">
        <v>246</v>
      </c>
      <c r="B40" s="15">
        <v>11.799331259253799</v>
      </c>
      <c r="C40" s="15">
        <v>13.6860298325944</v>
      </c>
      <c r="D40" s="22">
        <v>10.240164192155801</v>
      </c>
      <c r="E40" s="15">
        <v>7.6688696130866498</v>
      </c>
      <c r="F40" s="15">
        <v>10.5391661220894</v>
      </c>
      <c r="G40" s="22">
        <v>5.2611596367720797</v>
      </c>
      <c r="H40" s="15">
        <v>15.8323040945037</v>
      </c>
      <c r="I40" s="15">
        <v>16.912028923447799</v>
      </c>
      <c r="J40" s="22">
        <v>14.924734104087801</v>
      </c>
      <c r="K40" s="15">
        <v>17.832215101049702</v>
      </c>
      <c r="L40" s="15">
        <v>20.701176319504501</v>
      </c>
      <c r="M40" s="22">
        <v>17.108812261194799</v>
      </c>
      <c r="N40" s="15">
        <v>15.0595062029254</v>
      </c>
      <c r="O40" s="15">
        <v>13.4623273385518</v>
      </c>
      <c r="P40" s="22">
        <v>16.214632666077001</v>
      </c>
    </row>
    <row r="41" spans="1:16" x14ac:dyDescent="0.35">
      <c r="A41" s="9" t="s">
        <v>247</v>
      </c>
      <c r="B41" s="15">
        <v>8.4257752529168908</v>
      </c>
      <c r="C41" s="15">
        <v>8.5484486197209506</v>
      </c>
      <c r="D41" s="22">
        <v>8.3243980238069604</v>
      </c>
      <c r="E41" s="15">
        <v>8.5952434435077993</v>
      </c>
      <c r="F41" s="15">
        <v>9.4118737213676695</v>
      </c>
      <c r="G41" s="22">
        <v>7.91022401753676</v>
      </c>
      <c r="H41" s="15">
        <v>8.3463996095814608</v>
      </c>
      <c r="I41" s="15">
        <v>7.7123159372344396</v>
      </c>
      <c r="J41" s="22">
        <v>8.8793829188544997</v>
      </c>
      <c r="K41" s="15">
        <v>7.9150620546153103</v>
      </c>
      <c r="L41" s="15">
        <v>9.8092903848512503</v>
      </c>
      <c r="M41" s="22">
        <v>7.4374361652823699</v>
      </c>
      <c r="N41" s="15">
        <v>6.4762435744833002</v>
      </c>
      <c r="O41" s="15">
        <v>6.4537379371263102</v>
      </c>
      <c r="P41" s="22">
        <v>6.4925203095823099</v>
      </c>
    </row>
    <row r="42" spans="1:16" x14ac:dyDescent="0.35">
      <c r="A42" s="9" t="s">
        <v>248</v>
      </c>
      <c r="B42" s="15">
        <v>8.64224629944494</v>
      </c>
      <c r="C42" s="15">
        <v>9.6471497093949292</v>
      </c>
      <c r="D42" s="22">
        <v>7.8117944590991204</v>
      </c>
      <c r="E42" s="15">
        <v>7.9614635577438104</v>
      </c>
      <c r="F42" s="15">
        <v>9.3714284125939393</v>
      </c>
      <c r="G42" s="22">
        <v>6.7787333287839404</v>
      </c>
      <c r="H42" s="15">
        <v>9.3225046582037301</v>
      </c>
      <c r="I42" s="15">
        <v>9.8920317195260292</v>
      </c>
      <c r="J42" s="22">
        <v>8.8437848439234799</v>
      </c>
      <c r="K42" s="15">
        <v>9.2589419796735193</v>
      </c>
      <c r="L42" s="15">
        <v>12.078833427728901</v>
      </c>
      <c r="M42" s="22">
        <v>8.5479119843972793</v>
      </c>
      <c r="N42" s="15">
        <v>9.0530578189261508</v>
      </c>
      <c r="O42" s="15">
        <v>10.039440275336201</v>
      </c>
      <c r="P42" s="22">
        <v>8.3396771803496303</v>
      </c>
    </row>
    <row r="43" spans="1:16" x14ac:dyDescent="0.35">
      <c r="A43" s="9" t="s">
        <v>249</v>
      </c>
      <c r="B43" s="15">
        <v>5.04071518210396</v>
      </c>
      <c r="C43" s="15">
        <v>5.5636016144238098</v>
      </c>
      <c r="D43" s="22">
        <v>4.6086020101191201</v>
      </c>
      <c r="E43" s="15">
        <v>5.1980079530574903</v>
      </c>
      <c r="F43" s="15">
        <v>6.5939735874452996</v>
      </c>
      <c r="G43" s="22">
        <v>4.0270207836254599</v>
      </c>
      <c r="H43" s="15">
        <v>4.9357869999413104</v>
      </c>
      <c r="I43" s="15">
        <v>4.5362507551931204</v>
      </c>
      <c r="J43" s="22">
        <v>5.2716198863365902</v>
      </c>
      <c r="K43" s="15">
        <v>4.1252999854156398</v>
      </c>
      <c r="L43" s="18" t="s">
        <v>73</v>
      </c>
      <c r="M43" s="22">
        <v>3.9064791370692502</v>
      </c>
      <c r="N43" s="15">
        <v>4.2178591167205202</v>
      </c>
      <c r="O43" s="15">
        <v>4.4090525097084496</v>
      </c>
      <c r="P43" s="22">
        <v>4.0795824635876601</v>
      </c>
    </row>
    <row r="44" spans="1:16" x14ac:dyDescent="0.35">
      <c r="A44" s="9" t="s">
        <v>250</v>
      </c>
      <c r="B44" s="15">
        <v>4.2750869581579201</v>
      </c>
      <c r="C44" s="15">
        <v>5.1876498159910804</v>
      </c>
      <c r="D44" s="22">
        <v>3.5209453190560098</v>
      </c>
      <c r="E44" s="15">
        <v>4.2886881508017201</v>
      </c>
      <c r="F44" s="15">
        <v>5.52515291593466</v>
      </c>
      <c r="G44" s="22">
        <v>3.2514961599971302</v>
      </c>
      <c r="H44" s="15">
        <v>4.2902592991695103</v>
      </c>
      <c r="I44" s="15">
        <v>4.8162213067866304</v>
      </c>
      <c r="J44" s="22">
        <v>3.8481583847364802</v>
      </c>
      <c r="K44" s="15">
        <v>3.0097923450948398</v>
      </c>
      <c r="L44" s="18" t="s">
        <v>73</v>
      </c>
      <c r="M44" s="22">
        <v>2.8338168122425298</v>
      </c>
      <c r="N44" s="15">
        <v>4.3706469405841002</v>
      </c>
      <c r="O44" s="15">
        <v>6.0599073252382496</v>
      </c>
      <c r="P44" s="22">
        <v>3.1489244291025802</v>
      </c>
    </row>
    <row r="45" spans="1:16" x14ac:dyDescent="0.35">
      <c r="A45" s="9" t="s">
        <v>251</v>
      </c>
      <c r="B45" s="15">
        <v>9.4786400672536804</v>
      </c>
      <c r="C45" s="15">
        <v>11.029053317379599</v>
      </c>
      <c r="D45" s="22">
        <v>8.1973790782719895</v>
      </c>
      <c r="E45" s="15">
        <v>10.3924275596928</v>
      </c>
      <c r="F45" s="15">
        <v>12.452367971099401</v>
      </c>
      <c r="G45" s="22">
        <v>8.6644739968463593</v>
      </c>
      <c r="H45" s="15">
        <v>8.4655564927399496</v>
      </c>
      <c r="I45" s="15">
        <v>9.41794227888143</v>
      </c>
      <c r="J45" s="22">
        <v>7.6650221939723702</v>
      </c>
      <c r="K45" s="15">
        <v>10.2698217121405</v>
      </c>
      <c r="L45" s="15">
        <v>13.786921803954099</v>
      </c>
      <c r="M45" s="22">
        <v>9.38299195016765</v>
      </c>
      <c r="N45" s="15">
        <v>10.2355385808302</v>
      </c>
      <c r="O45" s="15">
        <v>13.1918404172275</v>
      </c>
      <c r="P45" s="22">
        <v>8.0974546376610093</v>
      </c>
    </row>
    <row r="46" spans="1:16" x14ac:dyDescent="0.35">
      <c r="A46" s="9" t="s">
        <v>252</v>
      </c>
      <c r="B46" s="15">
        <v>12.134961699338399</v>
      </c>
      <c r="C46" s="15">
        <v>14.7516524828649</v>
      </c>
      <c r="D46" s="22">
        <v>9.9725293150123502</v>
      </c>
      <c r="E46" s="15">
        <v>9.8819001219103892</v>
      </c>
      <c r="F46" s="15">
        <v>13.379072981638201</v>
      </c>
      <c r="G46" s="22">
        <v>6.9483432726953298</v>
      </c>
      <c r="H46" s="15">
        <v>14.123162870773401</v>
      </c>
      <c r="I46" s="15">
        <v>16.029754453064701</v>
      </c>
      <c r="J46" s="22">
        <v>12.5205644515452</v>
      </c>
      <c r="K46" s="15">
        <v>16.652385839963902</v>
      </c>
      <c r="L46" s="15">
        <v>20.5545137238819</v>
      </c>
      <c r="M46" s="22">
        <v>15.668472089389301</v>
      </c>
      <c r="N46" s="15">
        <v>18.0245110284467</v>
      </c>
      <c r="O46" s="15">
        <v>17.073596008464001</v>
      </c>
      <c r="P46" s="22">
        <v>18.712240579777301</v>
      </c>
    </row>
    <row r="47" spans="1:16" x14ac:dyDescent="0.35">
      <c r="A47" s="9" t="s">
        <v>253</v>
      </c>
      <c r="B47" s="15">
        <v>16.396052662636802</v>
      </c>
      <c r="C47" s="15">
        <v>17.0055737261997</v>
      </c>
      <c r="D47" s="22">
        <v>15.892344660500999</v>
      </c>
      <c r="E47" s="15">
        <v>16.4678382912419</v>
      </c>
      <c r="F47" s="15">
        <v>17.918162619865701</v>
      </c>
      <c r="G47" s="22">
        <v>15.251253055547</v>
      </c>
      <c r="H47" s="15">
        <v>16.418910518078999</v>
      </c>
      <c r="I47" s="15">
        <v>15.9587007032024</v>
      </c>
      <c r="J47" s="22">
        <v>16.805742983240801</v>
      </c>
      <c r="K47" s="15">
        <v>14.165449006550199</v>
      </c>
      <c r="L47" s="15">
        <v>22.062110720272901</v>
      </c>
      <c r="M47" s="22">
        <v>12.1743215307466</v>
      </c>
      <c r="N47" s="15">
        <v>15.5019625877386</v>
      </c>
      <c r="O47" s="15">
        <v>17.776797596034498</v>
      </c>
      <c r="P47" s="22">
        <v>13.856735383697901</v>
      </c>
    </row>
    <row r="48" spans="1:16" x14ac:dyDescent="0.35">
      <c r="A48" s="9" t="s">
        <v>254</v>
      </c>
      <c r="B48" s="15">
        <v>8.0721542520431093</v>
      </c>
      <c r="C48" s="15">
        <v>8.2234485482730495</v>
      </c>
      <c r="D48" s="22">
        <v>7.9471246964719704</v>
      </c>
      <c r="E48" s="15">
        <v>8.51016665812962</v>
      </c>
      <c r="F48" s="15">
        <v>8.7772117898648894</v>
      </c>
      <c r="G48" s="22">
        <v>8.2861594080812093</v>
      </c>
      <c r="H48" s="15">
        <v>7.7401759303395004</v>
      </c>
      <c r="I48" s="15">
        <v>7.6651387188008497</v>
      </c>
      <c r="J48" s="22">
        <v>7.8032489648121599</v>
      </c>
      <c r="K48" s="15">
        <v>6.3401886461507297</v>
      </c>
      <c r="L48" s="18" t="s">
        <v>73</v>
      </c>
      <c r="M48" s="22">
        <v>6.0373510885897002</v>
      </c>
      <c r="N48" s="15">
        <v>6.1957283785931301</v>
      </c>
      <c r="O48" s="15">
        <v>7.8669689320225302</v>
      </c>
      <c r="P48" s="22">
        <v>4.9870383360313602</v>
      </c>
    </row>
    <row r="49" spans="1:16" x14ac:dyDescent="0.35">
      <c r="A49" s="9" t="s">
        <v>255</v>
      </c>
      <c r="B49" s="15">
        <v>17.887479680374099</v>
      </c>
      <c r="C49" s="15">
        <v>18.612645192332</v>
      </c>
      <c r="D49" s="22">
        <v>17.288203144940098</v>
      </c>
      <c r="E49" s="15">
        <v>15.315909596291499</v>
      </c>
      <c r="F49" s="15">
        <v>17.676522203013299</v>
      </c>
      <c r="G49" s="22">
        <v>13.3357411692349</v>
      </c>
      <c r="H49" s="15">
        <v>20.629030992549001</v>
      </c>
      <c r="I49" s="15">
        <v>19.527888492021301</v>
      </c>
      <c r="J49" s="22">
        <v>21.5546037513305</v>
      </c>
      <c r="K49" s="15">
        <v>18.2730784708309</v>
      </c>
      <c r="L49" s="15">
        <v>23.564492072079599</v>
      </c>
      <c r="M49" s="22">
        <v>16.938859102033799</v>
      </c>
      <c r="N49" s="15">
        <v>16.6772054332599</v>
      </c>
      <c r="O49" s="15">
        <v>18.8174357596539</v>
      </c>
      <c r="P49" s="22">
        <v>15.129328271595201</v>
      </c>
    </row>
    <row r="50" spans="1:16" x14ac:dyDescent="0.35">
      <c r="A50" s="9" t="s">
        <v>256</v>
      </c>
      <c r="B50" s="15">
        <v>11.3567429047348</v>
      </c>
      <c r="C50" s="15">
        <v>11.1047171483785</v>
      </c>
      <c r="D50" s="22">
        <v>11.5650169051096</v>
      </c>
      <c r="E50" s="15">
        <v>10.0858974537704</v>
      </c>
      <c r="F50" s="15">
        <v>9.7764960439419397</v>
      </c>
      <c r="G50" s="22">
        <v>10.345434703247401</v>
      </c>
      <c r="H50" s="15">
        <v>12.674527865661201</v>
      </c>
      <c r="I50" s="15">
        <v>12.487145471798399</v>
      </c>
      <c r="J50" s="22">
        <v>12.8320334011859</v>
      </c>
      <c r="K50" s="15">
        <v>11.949348098641099</v>
      </c>
      <c r="L50" s="15">
        <v>10.088251326364</v>
      </c>
      <c r="M50" s="22">
        <v>12.418619931822301</v>
      </c>
      <c r="N50" s="15">
        <v>11.364276212410999</v>
      </c>
      <c r="O50" s="15">
        <v>11.6542744080608</v>
      </c>
      <c r="P50" s="22">
        <v>11.1545410365122</v>
      </c>
    </row>
    <row r="51" spans="1:16" x14ac:dyDescent="0.35">
      <c r="A51" s="9" t="s">
        <v>257</v>
      </c>
      <c r="B51" s="15">
        <v>13.537086730306299</v>
      </c>
      <c r="C51" s="15">
        <v>14.412192853756901</v>
      </c>
      <c r="D51" s="22">
        <v>12.813899323913001</v>
      </c>
      <c r="E51" s="15">
        <v>13.700166636296601</v>
      </c>
      <c r="F51" s="15">
        <v>15.114830007441</v>
      </c>
      <c r="G51" s="22">
        <v>12.513495119557</v>
      </c>
      <c r="H51" s="15">
        <v>13.463799184179001</v>
      </c>
      <c r="I51" s="15">
        <v>13.6969140469868</v>
      </c>
      <c r="J51" s="22">
        <v>13.267852913302599</v>
      </c>
      <c r="K51" s="15">
        <v>11.9151525006979</v>
      </c>
      <c r="L51" s="15">
        <v>15.016273643694801</v>
      </c>
      <c r="M51" s="22">
        <v>11.133210999659999</v>
      </c>
      <c r="N51" s="15">
        <v>12.2793030092029</v>
      </c>
      <c r="O51" s="15">
        <v>13.7015489726874</v>
      </c>
      <c r="P51" s="22">
        <v>11.2506931357709</v>
      </c>
    </row>
    <row r="52" spans="1:16" x14ac:dyDescent="0.35">
      <c r="A52" s="9" t="s">
        <v>258</v>
      </c>
      <c r="B52" s="15">
        <v>19.038375606849701</v>
      </c>
      <c r="C52" s="15">
        <v>17.1131237348905</v>
      </c>
      <c r="D52" s="22">
        <v>20.6294031069726</v>
      </c>
      <c r="E52" s="15">
        <v>20.410522102582899</v>
      </c>
      <c r="F52" s="15">
        <v>19.9550746674003</v>
      </c>
      <c r="G52" s="22">
        <v>20.792568114183599</v>
      </c>
      <c r="H52" s="15">
        <v>17.2000723240402</v>
      </c>
      <c r="I52" s="15">
        <v>13.8903776460585</v>
      </c>
      <c r="J52" s="22">
        <v>19.982058517793899</v>
      </c>
      <c r="K52" s="15">
        <v>26.836042947666101</v>
      </c>
      <c r="L52" s="15">
        <v>22.546301317442801</v>
      </c>
      <c r="M52" s="22">
        <v>27.9176927300283</v>
      </c>
      <c r="N52" s="15">
        <v>23.422555411674502</v>
      </c>
      <c r="O52" s="15">
        <v>21.598456236860901</v>
      </c>
      <c r="P52" s="22">
        <v>24.741797279470301</v>
      </c>
    </row>
    <row r="53" spans="1:16" x14ac:dyDescent="0.35">
      <c r="A53" s="9" t="s">
        <v>259</v>
      </c>
      <c r="B53" s="15">
        <v>16.492159997940099</v>
      </c>
      <c r="C53" s="15">
        <v>16.793217040201</v>
      </c>
      <c r="D53" s="22">
        <v>16.243366559367701</v>
      </c>
      <c r="E53" s="15">
        <v>16.0961366740889</v>
      </c>
      <c r="F53" s="15">
        <v>17.1610849219512</v>
      </c>
      <c r="G53" s="22">
        <v>15.202819028126401</v>
      </c>
      <c r="H53" s="15">
        <v>17.076920854610201</v>
      </c>
      <c r="I53" s="15">
        <v>16.5151436887313</v>
      </c>
      <c r="J53" s="22">
        <v>17.549126441983098</v>
      </c>
      <c r="K53" s="15">
        <v>13.1217643833828</v>
      </c>
      <c r="L53" s="15">
        <v>12.600828360627</v>
      </c>
      <c r="M53" s="22">
        <v>13.2531173608368</v>
      </c>
      <c r="N53" s="15">
        <v>14.665576226737301</v>
      </c>
      <c r="O53" s="15">
        <v>15.332030275556299</v>
      </c>
      <c r="P53" s="22">
        <v>14.183577168624799</v>
      </c>
    </row>
    <row r="54" spans="1:16" x14ac:dyDescent="0.35">
      <c r="A54" s="9" t="s">
        <v>260</v>
      </c>
      <c r="B54" s="15">
        <v>17.1272477347595</v>
      </c>
      <c r="C54" s="15">
        <v>18.4488662222427</v>
      </c>
      <c r="D54" s="22">
        <v>16.035062660753201</v>
      </c>
      <c r="E54" s="15">
        <v>13.5233274944461</v>
      </c>
      <c r="F54" s="15">
        <v>15.7282190067765</v>
      </c>
      <c r="G54" s="22">
        <v>11.6737836322429</v>
      </c>
      <c r="H54" s="15">
        <v>20.796778839037401</v>
      </c>
      <c r="I54" s="15">
        <v>21.279467048062301</v>
      </c>
      <c r="J54" s="22">
        <v>20.3910520080011</v>
      </c>
      <c r="K54" s="15">
        <v>19.582323675171299</v>
      </c>
      <c r="L54" s="15">
        <v>18.194590186867998</v>
      </c>
      <c r="M54" s="22">
        <v>19.932237901945399</v>
      </c>
      <c r="N54" s="15">
        <v>18.2258353094361</v>
      </c>
      <c r="O54" s="15">
        <v>19.066792708096902</v>
      </c>
      <c r="P54" s="22">
        <v>17.617630325483201</v>
      </c>
    </row>
    <row r="55" spans="1:16" x14ac:dyDescent="0.35">
      <c r="A55" s="9" t="s">
        <v>261</v>
      </c>
      <c r="B55" s="15">
        <v>7.3665660204329297</v>
      </c>
      <c r="C55" s="15">
        <v>8.3108754099558499</v>
      </c>
      <c r="D55" s="22">
        <v>6.5861890582090998</v>
      </c>
      <c r="E55" s="15">
        <v>7.6678480317369297</v>
      </c>
      <c r="F55" s="15">
        <v>8.9770734922041395</v>
      </c>
      <c r="G55" s="22">
        <v>6.5696217012777396</v>
      </c>
      <c r="H55" s="15">
        <v>7.1819214156775599</v>
      </c>
      <c r="I55" s="15">
        <v>7.55840075114837</v>
      </c>
      <c r="J55" s="22">
        <v>6.8654691699519796</v>
      </c>
      <c r="K55" s="15">
        <v>5.5140763940011297</v>
      </c>
      <c r="L55" s="15">
        <v>12.1082685834067</v>
      </c>
      <c r="M55" s="22">
        <v>3.8513640067859698</v>
      </c>
      <c r="N55" s="15">
        <v>5.4758489611500298</v>
      </c>
      <c r="O55" s="15">
        <v>8.5492957838217691</v>
      </c>
      <c r="P55" s="22">
        <v>3.2530423380797902</v>
      </c>
    </row>
    <row r="56" spans="1:16" x14ac:dyDescent="0.35">
      <c r="A56" s="9" t="s">
        <v>262</v>
      </c>
      <c r="B56" s="15">
        <v>10.333373390479901</v>
      </c>
      <c r="C56" s="15">
        <v>10.0703577092924</v>
      </c>
      <c r="D56" s="22">
        <v>10.5507294610427</v>
      </c>
      <c r="E56" s="15">
        <v>8.7701460342487607</v>
      </c>
      <c r="F56" s="15">
        <v>10.2930501186654</v>
      </c>
      <c r="G56" s="22">
        <v>7.4926782376224104</v>
      </c>
      <c r="H56" s="15">
        <v>11.942905282132299</v>
      </c>
      <c r="I56" s="15">
        <v>9.8619090082318994</v>
      </c>
      <c r="J56" s="22">
        <v>13.692100741688799</v>
      </c>
      <c r="K56" s="15">
        <v>12.2265903738397</v>
      </c>
      <c r="L56" s="15">
        <v>13.5726089576655</v>
      </c>
      <c r="M56" s="22">
        <v>11.887194476895001</v>
      </c>
      <c r="N56" s="15">
        <v>9.8951786125269798</v>
      </c>
      <c r="O56" s="15">
        <v>8.4206241483048405</v>
      </c>
      <c r="P56" s="22">
        <v>10.961619523419801</v>
      </c>
    </row>
    <row r="57" spans="1:16" x14ac:dyDescent="0.35">
      <c r="A57" s="9" t="s">
        <v>263</v>
      </c>
      <c r="B57" s="15">
        <v>9.0367005028882907</v>
      </c>
      <c r="C57" s="15">
        <v>10.2705431957286</v>
      </c>
      <c r="D57" s="22">
        <v>8.0170533160830697</v>
      </c>
      <c r="E57" s="15">
        <v>7.77676970912173</v>
      </c>
      <c r="F57" s="15">
        <v>8.9924123826519295</v>
      </c>
      <c r="G57" s="22">
        <v>6.7570440523778998</v>
      </c>
      <c r="H57" s="15">
        <v>10.435488509966801</v>
      </c>
      <c r="I57" s="15">
        <v>11.587773463400399</v>
      </c>
      <c r="J57" s="22">
        <v>9.4669276173115104</v>
      </c>
      <c r="K57" s="15">
        <v>6.4409021414116703</v>
      </c>
      <c r="L57" s="15">
        <v>7.6036669770400103</v>
      </c>
      <c r="M57" s="22">
        <v>6.14771331098546</v>
      </c>
      <c r="N57" s="15">
        <v>8.8660279668141104</v>
      </c>
      <c r="O57" s="15">
        <v>11.6197555357155</v>
      </c>
      <c r="P57" s="22">
        <v>6.8744516580481001</v>
      </c>
    </row>
    <row r="58" spans="1:16" x14ac:dyDescent="0.35">
      <c r="A58" s="9" t="s">
        <v>264</v>
      </c>
      <c r="B58" s="15">
        <v>12.578480973612001</v>
      </c>
      <c r="C58" s="15">
        <v>12.6699527642722</v>
      </c>
      <c r="D58" s="22">
        <v>12.5028887165439</v>
      </c>
      <c r="E58" s="15">
        <v>15.063216075582</v>
      </c>
      <c r="F58" s="15">
        <v>16.2528577144117</v>
      </c>
      <c r="G58" s="22">
        <v>14.065301040300699</v>
      </c>
      <c r="H58" s="15">
        <v>9.9162954938228491</v>
      </c>
      <c r="I58" s="15">
        <v>8.7746764834212101</v>
      </c>
      <c r="J58" s="22">
        <v>10.875891056094099</v>
      </c>
      <c r="K58" s="15">
        <v>11.327847340553401</v>
      </c>
      <c r="L58" s="15">
        <v>17.178655911645102</v>
      </c>
      <c r="M58" s="22">
        <v>9.8525776476244307</v>
      </c>
      <c r="N58" s="15">
        <v>14.5865085183429</v>
      </c>
      <c r="O58" s="15">
        <v>14.8206446157965</v>
      </c>
      <c r="P58" s="22">
        <v>14.417174445509501</v>
      </c>
    </row>
    <row r="59" spans="1:16" x14ac:dyDescent="0.35">
      <c r="A59" s="9" t="s">
        <v>265</v>
      </c>
      <c r="B59" s="15">
        <v>2.7703451670810102</v>
      </c>
      <c r="C59" s="15">
        <v>2.95318315489151</v>
      </c>
      <c r="D59" s="22">
        <v>2.6192479153860302</v>
      </c>
      <c r="E59" s="15">
        <v>3.0411687433530599</v>
      </c>
      <c r="F59" s="15">
        <v>3.3078440404452398</v>
      </c>
      <c r="G59" s="22">
        <v>2.8174717241665101</v>
      </c>
      <c r="H59" s="15">
        <v>2.4238952257853899</v>
      </c>
      <c r="I59" s="15">
        <v>2.5051628775294801</v>
      </c>
      <c r="J59" s="22">
        <v>2.3555851527581302</v>
      </c>
      <c r="K59" s="15">
        <v>3.72518485199324</v>
      </c>
      <c r="L59" s="18" t="s">
        <v>73</v>
      </c>
      <c r="M59" s="22">
        <v>3.58619035509868</v>
      </c>
      <c r="N59" s="15">
        <v>3.61588536559286</v>
      </c>
      <c r="O59" s="15">
        <v>4.4691147444547497</v>
      </c>
      <c r="P59" s="22">
        <v>2.99880492667261</v>
      </c>
    </row>
    <row r="60" spans="1:16" x14ac:dyDescent="0.35">
      <c r="A60" s="9" t="s">
        <v>266</v>
      </c>
      <c r="B60" s="15">
        <v>2.7574126033696298</v>
      </c>
      <c r="C60" s="15">
        <v>2.8336867577748599</v>
      </c>
      <c r="D60" s="22">
        <v>2.69437966779646</v>
      </c>
      <c r="E60" s="15">
        <v>3.32485734192085</v>
      </c>
      <c r="F60" s="15">
        <v>3.30392482012696</v>
      </c>
      <c r="G60" s="22">
        <v>3.3424163088758201</v>
      </c>
      <c r="H60" s="15">
        <v>2.12637838032648</v>
      </c>
      <c r="I60" s="15">
        <v>2.2862292067124401</v>
      </c>
      <c r="J60" s="22">
        <v>1.99201468961376</v>
      </c>
      <c r="K60" s="15">
        <v>2.8733502824303701</v>
      </c>
      <c r="L60" s="18" t="s">
        <v>73</v>
      </c>
      <c r="M60" s="22">
        <v>2.9213036102949901</v>
      </c>
      <c r="N60" s="15">
        <v>3.5005899881215399</v>
      </c>
      <c r="O60" s="15">
        <v>4.2378879594612897</v>
      </c>
      <c r="P60" s="22">
        <v>2.9673545334584301</v>
      </c>
    </row>
    <row r="61" spans="1:16" x14ac:dyDescent="0.35">
      <c r="A61" s="9" t="s">
        <v>267</v>
      </c>
      <c r="B61" s="15">
        <v>3.8513079361879301</v>
      </c>
      <c r="C61" s="15">
        <v>3.87917162426728</v>
      </c>
      <c r="D61" s="22">
        <v>3.82828139372105</v>
      </c>
      <c r="E61" s="15">
        <v>4.00794441374107</v>
      </c>
      <c r="F61" s="15">
        <v>4.0890512232483198</v>
      </c>
      <c r="G61" s="22">
        <v>3.9399090474347802</v>
      </c>
      <c r="H61" s="15">
        <v>3.59509227479254</v>
      </c>
      <c r="I61" s="15">
        <v>3.5633188787771801</v>
      </c>
      <c r="J61" s="22">
        <v>3.6217996172043501</v>
      </c>
      <c r="K61" s="15">
        <v>5.2983396167503001</v>
      </c>
      <c r="L61" s="18" t="s">
        <v>73</v>
      </c>
      <c r="M61" s="22">
        <v>4.8518415080290502</v>
      </c>
      <c r="N61" s="15">
        <v>5.0765208923290102</v>
      </c>
      <c r="O61" s="15">
        <v>5.33910830581633</v>
      </c>
      <c r="P61" s="22">
        <v>4.88660999570022</v>
      </c>
    </row>
    <row r="62" spans="1:16" x14ac:dyDescent="0.35">
      <c r="A62" s="9" t="s">
        <v>268</v>
      </c>
      <c r="B62" s="15">
        <v>9.9645988293959995</v>
      </c>
      <c r="C62" s="15">
        <v>11.310784274074701</v>
      </c>
      <c r="D62" s="22">
        <v>8.85211163021755</v>
      </c>
      <c r="E62" s="15">
        <v>9.7889608127514602</v>
      </c>
      <c r="F62" s="15">
        <v>11.775839743484999</v>
      </c>
      <c r="G62" s="22">
        <v>8.1222938993326999</v>
      </c>
      <c r="H62" s="15">
        <v>10.1043474199074</v>
      </c>
      <c r="I62" s="15">
        <v>10.675102080168701</v>
      </c>
      <c r="J62" s="22">
        <v>9.6245957390556605</v>
      </c>
      <c r="K62" s="15">
        <v>10.9196736668668</v>
      </c>
      <c r="L62" s="15">
        <v>18.9373355349415</v>
      </c>
      <c r="M62" s="22">
        <v>8.8980362438677894</v>
      </c>
      <c r="N62" s="15">
        <v>10.405963958350201</v>
      </c>
      <c r="O62" s="15">
        <v>12.7790562856847</v>
      </c>
      <c r="P62" s="22">
        <v>8.6896741877107004</v>
      </c>
    </row>
    <row r="63" spans="1:16" x14ac:dyDescent="0.35">
      <c r="A63" s="9" t="s">
        <v>269</v>
      </c>
      <c r="B63" s="15">
        <v>11.1626096279553</v>
      </c>
      <c r="C63" s="15">
        <v>11.6802909190938</v>
      </c>
      <c r="D63" s="22">
        <v>10.734797982893999</v>
      </c>
      <c r="E63" s="15">
        <v>13.4440223034663</v>
      </c>
      <c r="F63" s="15">
        <v>14.795873902989801</v>
      </c>
      <c r="G63" s="22">
        <v>12.310039604305899</v>
      </c>
      <c r="H63" s="15">
        <v>8.8116279045126493</v>
      </c>
      <c r="I63" s="15">
        <v>8.4099145754477806</v>
      </c>
      <c r="J63" s="22">
        <v>9.1492907538201909</v>
      </c>
      <c r="K63" s="15">
        <v>11.6768836110097</v>
      </c>
      <c r="L63" s="15">
        <v>14.9066657901304</v>
      </c>
      <c r="M63" s="22">
        <v>10.862500486741901</v>
      </c>
      <c r="N63" s="15">
        <v>9.8494467854927397</v>
      </c>
      <c r="O63" s="15">
        <v>10.835250867920999</v>
      </c>
      <c r="P63" s="22">
        <v>9.1364844438940107</v>
      </c>
    </row>
    <row r="64" spans="1:16" x14ac:dyDescent="0.35">
      <c r="A64" s="11" t="s">
        <v>270</v>
      </c>
      <c r="B64" s="16">
        <v>1.56184640078493</v>
      </c>
      <c r="C64" s="16">
        <v>2.21166806163385</v>
      </c>
      <c r="D64" s="23">
        <v>1.0248339985925501</v>
      </c>
      <c r="E64" s="16">
        <v>1.4716380777259299</v>
      </c>
      <c r="F64" s="16">
        <v>1.9696230133991599</v>
      </c>
      <c r="G64" s="23">
        <v>1.0539100507035899</v>
      </c>
      <c r="H64" s="16">
        <v>1.6114219864716699</v>
      </c>
      <c r="I64" s="16">
        <v>2.3724766243633999</v>
      </c>
      <c r="J64" s="23">
        <v>0.97171237537299504</v>
      </c>
      <c r="K64" s="21" t="s">
        <v>73</v>
      </c>
      <c r="L64" s="21" t="s">
        <v>73</v>
      </c>
      <c r="M64" s="25" t="s">
        <v>73</v>
      </c>
      <c r="N64" s="16">
        <v>2.3161615544595402</v>
      </c>
      <c r="O64" s="16">
        <v>3.733248722256</v>
      </c>
      <c r="P64" s="25" t="s">
        <v>73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D68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305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x14ac:dyDescent="0.35">
      <c r="A3" s="9" t="s">
        <v>209</v>
      </c>
      <c r="B3" s="22">
        <v>21.046246025691801</v>
      </c>
      <c r="C3" s="15">
        <v>20.5165697411541</v>
      </c>
      <c r="D3" s="15">
        <v>20.795008549863599</v>
      </c>
      <c r="E3" s="15">
        <v>21.007913593801302</v>
      </c>
      <c r="F3" s="15">
        <v>21.7177833698229</v>
      </c>
      <c r="G3" s="15">
        <v>20.489705068041602</v>
      </c>
      <c r="H3" s="15">
        <v>17.927061943802698</v>
      </c>
      <c r="I3" s="15">
        <v>22.116463551317999</v>
      </c>
      <c r="J3" s="28">
        <v>22.039389829280999</v>
      </c>
      <c r="K3" s="15">
        <v>22.612732007890699</v>
      </c>
      <c r="L3" s="15">
        <v>20.987217417814499</v>
      </c>
      <c r="M3" s="28">
        <v>19.900902902869699</v>
      </c>
      <c r="N3" s="15">
        <v>19.473500721573799</v>
      </c>
      <c r="O3" s="15">
        <v>20.153783325614199</v>
      </c>
      <c r="P3" s="15">
        <v>21.535480101711201</v>
      </c>
      <c r="Q3" s="15">
        <v>17.203276111023001</v>
      </c>
      <c r="R3" s="28">
        <v>21.907172397435701</v>
      </c>
      <c r="S3" s="15">
        <v>20.76370687587</v>
      </c>
      <c r="T3" s="15">
        <v>19.6077510803099</v>
      </c>
      <c r="U3" s="15">
        <v>25.766637140329198</v>
      </c>
      <c r="V3" s="15">
        <v>18.771835929450301</v>
      </c>
      <c r="W3" s="15">
        <v>20.158919624219902</v>
      </c>
      <c r="X3" s="28">
        <v>21.3514872532708</v>
      </c>
      <c r="Y3" s="15">
        <v>19.2940888981583</v>
      </c>
      <c r="Z3" s="15">
        <v>20.114547945701698</v>
      </c>
      <c r="AA3" s="15">
        <v>20.281615104814701</v>
      </c>
      <c r="AB3" s="15">
        <v>22.825556376971701</v>
      </c>
      <c r="AC3" s="22">
        <v>23.909331497555598</v>
      </c>
      <c r="AD3" s="30"/>
    </row>
    <row r="4" spans="1:30" x14ac:dyDescent="0.35">
      <c r="A4" s="9" t="s">
        <v>210</v>
      </c>
      <c r="B4" s="22">
        <v>9.6275013879961193</v>
      </c>
      <c r="C4" s="15">
        <v>9.2700183853742892</v>
      </c>
      <c r="D4" s="15">
        <v>8.4484521849346894</v>
      </c>
      <c r="E4" s="15">
        <v>9.0061416931036593</v>
      </c>
      <c r="F4" s="15">
        <v>9.3222842521888207</v>
      </c>
      <c r="G4" s="15">
        <v>9.9583070309103103</v>
      </c>
      <c r="H4" s="15">
        <v>8.5071402363008097</v>
      </c>
      <c r="I4" s="15">
        <v>10.217232264659099</v>
      </c>
      <c r="J4" s="28">
        <v>9.9595940121526496</v>
      </c>
      <c r="K4" s="15">
        <v>10.1814862870695</v>
      </c>
      <c r="L4" s="15">
        <v>9.5523870444894605</v>
      </c>
      <c r="M4" s="28">
        <v>9.5158344097915908</v>
      </c>
      <c r="N4" s="15">
        <v>10.0998950425366</v>
      </c>
      <c r="O4" s="15">
        <v>9.2422459260131795</v>
      </c>
      <c r="P4" s="15">
        <v>9.9447508651518906</v>
      </c>
      <c r="Q4" s="15">
        <v>8.6844809898586206</v>
      </c>
      <c r="R4" s="28">
        <v>9.9647452110827999</v>
      </c>
      <c r="S4" s="15">
        <v>10.159618342830701</v>
      </c>
      <c r="T4" s="15">
        <v>8.6425626490865195</v>
      </c>
      <c r="U4" s="15">
        <v>10.9630146656954</v>
      </c>
      <c r="V4" s="15">
        <v>9.0613520579145508</v>
      </c>
      <c r="W4" s="15">
        <v>10.501627477973599</v>
      </c>
      <c r="X4" s="28">
        <v>9.45855321278367</v>
      </c>
      <c r="Y4" s="15">
        <v>8.5019650132881104</v>
      </c>
      <c r="Z4" s="15">
        <v>9.2562085924089796</v>
      </c>
      <c r="AA4" s="15">
        <v>8.9404132473153908</v>
      </c>
      <c r="AB4" s="15">
        <v>9.8257327764584197</v>
      </c>
      <c r="AC4" s="22">
        <v>10.667596341659101</v>
      </c>
      <c r="AD4" s="30"/>
    </row>
    <row r="5" spans="1:30" x14ac:dyDescent="0.35">
      <c r="A5" s="9" t="s">
        <v>211</v>
      </c>
      <c r="B5" s="22">
        <v>10.404927245985601</v>
      </c>
      <c r="C5" s="15">
        <v>10.5897670715063</v>
      </c>
      <c r="D5" s="15">
        <v>9.3753063643864998</v>
      </c>
      <c r="E5" s="15">
        <v>11.0391018770305</v>
      </c>
      <c r="F5" s="15">
        <v>10.022640102151099</v>
      </c>
      <c r="G5" s="15">
        <v>11.372011240680299</v>
      </c>
      <c r="H5" s="15">
        <v>10.6389693151978</v>
      </c>
      <c r="I5" s="15">
        <v>10.529723451256499</v>
      </c>
      <c r="J5" s="28">
        <v>10.0045068542802</v>
      </c>
      <c r="K5" s="15">
        <v>10.347061874243</v>
      </c>
      <c r="L5" s="15">
        <v>9.3758649108455607</v>
      </c>
      <c r="M5" s="28">
        <v>10.7920917611112</v>
      </c>
      <c r="N5" s="15">
        <v>11.459777047371499</v>
      </c>
      <c r="O5" s="15">
        <v>9.9053527327890407</v>
      </c>
      <c r="P5" s="15">
        <v>11.9399442666809</v>
      </c>
      <c r="Q5" s="15">
        <v>9.4890788621516595</v>
      </c>
      <c r="R5" s="28">
        <v>10.580817244473399</v>
      </c>
      <c r="S5" s="15">
        <v>9.2616361676465093</v>
      </c>
      <c r="T5" s="15">
        <v>9.2075730330288703</v>
      </c>
      <c r="U5" s="15">
        <v>12.80377232241</v>
      </c>
      <c r="V5" s="15">
        <v>8.8963530989263102</v>
      </c>
      <c r="W5" s="15">
        <v>10.8207470425385</v>
      </c>
      <c r="X5" s="28">
        <v>10.085902816212799</v>
      </c>
      <c r="Y5" s="15">
        <v>9.9634256854696108</v>
      </c>
      <c r="Z5" s="15">
        <v>11.328604823107099</v>
      </c>
      <c r="AA5" s="15">
        <v>9.4148165939582995</v>
      </c>
      <c r="AB5" s="15">
        <v>9.9687336079688098</v>
      </c>
      <c r="AC5" s="22">
        <v>10.2131677030075</v>
      </c>
      <c r="AD5" s="30"/>
    </row>
    <row r="6" spans="1:30" x14ac:dyDescent="0.35">
      <c r="A6" s="9" t="s">
        <v>212</v>
      </c>
      <c r="B6" s="22">
        <v>13.3200141643004</v>
      </c>
      <c r="C6" s="15">
        <v>13.048197784825</v>
      </c>
      <c r="D6" s="15">
        <v>12.5047391284723</v>
      </c>
      <c r="E6" s="15">
        <v>14.949982278759199</v>
      </c>
      <c r="F6" s="15">
        <v>13.289279054155299</v>
      </c>
      <c r="G6" s="15">
        <v>12.2394765435262</v>
      </c>
      <c r="H6" s="15">
        <v>12.075934864103701</v>
      </c>
      <c r="I6" s="15">
        <v>13.261639987516499</v>
      </c>
      <c r="J6" s="28">
        <v>14.6410084000058</v>
      </c>
      <c r="K6" s="15">
        <v>15.023747493856501</v>
      </c>
      <c r="L6" s="15">
        <v>13.938622407201301</v>
      </c>
      <c r="M6" s="28">
        <v>13.297983932378999</v>
      </c>
      <c r="N6" s="15">
        <v>14.1444473320649</v>
      </c>
      <c r="O6" s="15">
        <v>13.399871467044299</v>
      </c>
      <c r="P6" s="15">
        <v>12.5409940722695</v>
      </c>
      <c r="Q6" s="15">
        <v>13.7415628796577</v>
      </c>
      <c r="R6" s="28">
        <v>13.3694653694109</v>
      </c>
      <c r="S6" s="15">
        <v>15.937465221250401</v>
      </c>
      <c r="T6" s="15">
        <v>12.799545789941099</v>
      </c>
      <c r="U6" s="15">
        <v>13.268821628139399</v>
      </c>
      <c r="V6" s="15">
        <v>12.0112661633536</v>
      </c>
      <c r="W6" s="15">
        <v>14.8357181847619</v>
      </c>
      <c r="X6" s="28">
        <v>13.297546458830601</v>
      </c>
      <c r="Y6" s="15">
        <v>13.9800612583484</v>
      </c>
      <c r="Z6" s="15">
        <v>13.9286340681462</v>
      </c>
      <c r="AA6" s="15">
        <v>13.1170558617077</v>
      </c>
      <c r="AB6" s="15">
        <v>12.1872044910819</v>
      </c>
      <c r="AC6" s="22">
        <v>12.946896267035299</v>
      </c>
      <c r="AD6" s="30"/>
    </row>
    <row r="7" spans="1:30" x14ac:dyDescent="0.35">
      <c r="A7" s="9" t="s">
        <v>213</v>
      </c>
      <c r="B7" s="22">
        <v>11.445858685249799</v>
      </c>
      <c r="C7" s="15">
        <v>11.374201266538099</v>
      </c>
      <c r="D7" s="15">
        <v>11.70158032554</v>
      </c>
      <c r="E7" s="15">
        <v>10.693595298368001</v>
      </c>
      <c r="F7" s="15">
        <v>10.6354444006782</v>
      </c>
      <c r="G7" s="15">
        <v>12.4774116934628</v>
      </c>
      <c r="H7" s="15">
        <v>11.321851069852601</v>
      </c>
      <c r="I7" s="15">
        <v>11.5478823121753</v>
      </c>
      <c r="J7" s="28">
        <v>11.577333253511799</v>
      </c>
      <c r="K7" s="15">
        <v>11.8239672381722</v>
      </c>
      <c r="L7" s="15">
        <v>11.124721385640701</v>
      </c>
      <c r="M7" s="28">
        <v>11.0548805829701</v>
      </c>
      <c r="N7" s="15">
        <v>10.886366885788901</v>
      </c>
      <c r="O7" s="15">
        <v>11.389539591500499</v>
      </c>
      <c r="P7" s="15">
        <v>12.019040881893901</v>
      </c>
      <c r="Q7" s="15">
        <v>9.1570409470909002</v>
      </c>
      <c r="R7" s="28">
        <v>11.663947467782499</v>
      </c>
      <c r="S7" s="15">
        <v>10.3797736193898</v>
      </c>
      <c r="T7" s="15">
        <v>10.976908292498701</v>
      </c>
      <c r="U7" s="15">
        <v>13.6618574665916</v>
      </c>
      <c r="V7" s="15">
        <v>9.7302197533224906</v>
      </c>
      <c r="W7" s="15">
        <v>12.558772609417399</v>
      </c>
      <c r="X7" s="28">
        <v>11.24135109601</v>
      </c>
      <c r="Y7" s="15">
        <v>10.258231492004001</v>
      </c>
      <c r="Z7" s="15">
        <v>11.3619014131573</v>
      </c>
      <c r="AA7" s="15">
        <v>11.115391486111299</v>
      </c>
      <c r="AB7" s="15">
        <v>10.2024343662784</v>
      </c>
      <c r="AC7" s="22">
        <v>12.7529431924613</v>
      </c>
      <c r="AD7" s="30"/>
    </row>
    <row r="8" spans="1:30" x14ac:dyDescent="0.35">
      <c r="A8" s="9" t="s">
        <v>214</v>
      </c>
      <c r="B8" s="22">
        <v>2.4856594057021</v>
      </c>
      <c r="C8" s="15">
        <v>2.56786699812247</v>
      </c>
      <c r="D8" s="15">
        <v>2.4923847424652501</v>
      </c>
      <c r="E8" s="15">
        <v>2.6155461088066398</v>
      </c>
      <c r="F8" s="15">
        <v>2.6128516689091499</v>
      </c>
      <c r="G8" s="15">
        <v>2.69686399458883</v>
      </c>
      <c r="H8" s="15">
        <v>2.51337969760722</v>
      </c>
      <c r="I8" s="15">
        <v>2.48532836556888</v>
      </c>
      <c r="J8" s="28">
        <v>2.5779656343991899</v>
      </c>
      <c r="K8" s="15">
        <v>2.7298734846341701</v>
      </c>
      <c r="L8" s="15">
        <v>2.29919101242732</v>
      </c>
      <c r="M8" s="28">
        <v>2.3992723426820799</v>
      </c>
      <c r="N8" s="15">
        <v>2.88305496649091</v>
      </c>
      <c r="O8" s="15">
        <v>2.0168393927759198</v>
      </c>
      <c r="P8" s="15">
        <v>2.6865719647022499</v>
      </c>
      <c r="Q8" s="15">
        <v>2.0245341601142801</v>
      </c>
      <c r="R8" s="28">
        <v>2.5597281488684298</v>
      </c>
      <c r="S8" s="15">
        <v>1.40659575089049</v>
      </c>
      <c r="T8" s="15">
        <v>1.9718643357022001</v>
      </c>
      <c r="U8" s="15">
        <v>3.42135046412767</v>
      </c>
      <c r="V8" s="15">
        <v>2.2594539727584899</v>
      </c>
      <c r="W8" s="15">
        <v>2.8788442198728701</v>
      </c>
      <c r="X8" s="28">
        <v>2.0962043586176198</v>
      </c>
      <c r="Y8" s="15">
        <v>1.7305922272270799</v>
      </c>
      <c r="Z8" s="15">
        <v>1.67972571926463</v>
      </c>
      <c r="AA8" s="15">
        <v>2.0077111770159202</v>
      </c>
      <c r="AB8" s="15">
        <v>2.3383885504514499</v>
      </c>
      <c r="AC8" s="22">
        <v>2.5701793741853298</v>
      </c>
      <c r="AD8" s="30"/>
    </row>
    <row r="9" spans="1:30" x14ac:dyDescent="0.35">
      <c r="A9" s="9" t="s">
        <v>215</v>
      </c>
      <c r="B9" s="22">
        <v>6.5154896858226596</v>
      </c>
      <c r="C9" s="15">
        <v>6.60674618204414</v>
      </c>
      <c r="D9" s="15">
        <v>7.7067099275829003</v>
      </c>
      <c r="E9" s="15">
        <v>7.4012280449421297</v>
      </c>
      <c r="F9" s="15">
        <v>6.9132871766840003</v>
      </c>
      <c r="G9" s="15">
        <v>6.3121057231189299</v>
      </c>
      <c r="H9" s="15">
        <v>5.2390589948984099</v>
      </c>
      <c r="I9" s="15">
        <v>6.9877066019395997</v>
      </c>
      <c r="J9" s="28">
        <v>6.4107858245326597</v>
      </c>
      <c r="K9" s="15">
        <v>6.6737399576624403</v>
      </c>
      <c r="L9" s="15">
        <v>5.9282239362180897</v>
      </c>
      <c r="M9" s="28">
        <v>6.4870657969001302</v>
      </c>
      <c r="N9" s="15">
        <v>6.8534196459650598</v>
      </c>
      <c r="O9" s="15">
        <v>6.2878279396600698</v>
      </c>
      <c r="P9" s="15">
        <v>7.2993386896228696</v>
      </c>
      <c r="Q9" s="15">
        <v>5.0984362415846904</v>
      </c>
      <c r="R9" s="28">
        <v>6.6805049961608303</v>
      </c>
      <c r="S9" s="15">
        <v>5.8913846390054001</v>
      </c>
      <c r="T9" s="15">
        <v>5.4235681399719304</v>
      </c>
      <c r="U9" s="15">
        <v>8.1529274689779108</v>
      </c>
      <c r="V9" s="15">
        <v>5.7821960650496198</v>
      </c>
      <c r="W9" s="15">
        <v>6.5633894502059498</v>
      </c>
      <c r="X9" s="28">
        <v>5.9354397200898497</v>
      </c>
      <c r="Y9" s="15">
        <v>5.7802213687428496</v>
      </c>
      <c r="Z9" s="15">
        <v>5.9167470600842202</v>
      </c>
      <c r="AA9" s="15">
        <v>5.52307088458286</v>
      </c>
      <c r="AB9" s="15">
        <v>5.5042057890259404</v>
      </c>
      <c r="AC9" s="22">
        <v>6.5270021855791098</v>
      </c>
      <c r="AD9" s="30"/>
    </row>
    <row r="10" spans="1:30" x14ac:dyDescent="0.35">
      <c r="A10" s="9" t="s">
        <v>216</v>
      </c>
      <c r="B10" s="22">
        <v>17.081788786613501</v>
      </c>
      <c r="C10" s="15">
        <v>16.1519698420623</v>
      </c>
      <c r="D10" s="15">
        <v>15.500394902596501</v>
      </c>
      <c r="E10" s="15">
        <v>16.220859167471499</v>
      </c>
      <c r="F10" s="15">
        <v>16.252209981607599</v>
      </c>
      <c r="G10" s="15">
        <v>17.055927804137099</v>
      </c>
      <c r="H10" s="15">
        <v>15.1249524343686</v>
      </c>
      <c r="I10" s="15">
        <v>16.815147739277201</v>
      </c>
      <c r="J10" s="28">
        <v>18.231439304244901</v>
      </c>
      <c r="K10" s="15">
        <v>18.206733569992</v>
      </c>
      <c r="L10" s="15">
        <v>18.276778183810599</v>
      </c>
      <c r="M10" s="28">
        <v>16.753103035682301</v>
      </c>
      <c r="N10" s="15">
        <v>18.526913310229901</v>
      </c>
      <c r="O10" s="15">
        <v>17.053473257617199</v>
      </c>
      <c r="P10" s="15">
        <v>16.894399945336598</v>
      </c>
      <c r="Q10" s="15">
        <v>14.699581169790299</v>
      </c>
      <c r="R10" s="28">
        <v>17.450759066610601</v>
      </c>
      <c r="S10" s="15">
        <v>16.027940421319101</v>
      </c>
      <c r="T10" s="15">
        <v>14.8957652619386</v>
      </c>
      <c r="U10" s="15">
        <v>19.830571984690799</v>
      </c>
      <c r="V10" s="15">
        <v>16.362175494848302</v>
      </c>
      <c r="W10" s="15">
        <v>17.377724467386699</v>
      </c>
      <c r="X10" s="28">
        <v>17.115558001476199</v>
      </c>
      <c r="Y10" s="15">
        <v>16.4365553619892</v>
      </c>
      <c r="Z10" s="15">
        <v>15.8669788718978</v>
      </c>
      <c r="AA10" s="15">
        <v>17.1709311729708</v>
      </c>
      <c r="AB10" s="15">
        <v>15.613912006534999</v>
      </c>
      <c r="AC10" s="22">
        <v>18.884703966527798</v>
      </c>
      <c r="AD10" s="30"/>
    </row>
    <row r="11" spans="1:30" x14ac:dyDescent="0.35">
      <c r="A11" s="9" t="s">
        <v>217</v>
      </c>
      <c r="B11" s="22">
        <v>15.3790368882698</v>
      </c>
      <c r="C11" s="15">
        <v>15.3976678322294</v>
      </c>
      <c r="D11" s="15">
        <v>16.615234397360801</v>
      </c>
      <c r="E11" s="15">
        <v>16.672907708300599</v>
      </c>
      <c r="F11" s="15">
        <v>17.236336054852099</v>
      </c>
      <c r="G11" s="15">
        <v>16.218182821902602</v>
      </c>
      <c r="H11" s="15">
        <v>12.899334050786599</v>
      </c>
      <c r="I11" s="15">
        <v>14.5093994969336</v>
      </c>
      <c r="J11" s="28">
        <v>15.679254454354</v>
      </c>
      <c r="K11" s="15">
        <v>15.639071901719699</v>
      </c>
      <c r="L11" s="15">
        <v>15.7529957119859</v>
      </c>
      <c r="M11" s="28">
        <v>15.3706963302782</v>
      </c>
      <c r="N11" s="15">
        <v>15.788478581541799</v>
      </c>
      <c r="O11" s="15">
        <v>16.608973572039901</v>
      </c>
      <c r="P11" s="15">
        <v>15.463185226433399</v>
      </c>
      <c r="Q11" s="15">
        <v>13.2832078656202</v>
      </c>
      <c r="R11" s="28">
        <v>15.543217462844099</v>
      </c>
      <c r="S11" s="15">
        <v>14.6491953955403</v>
      </c>
      <c r="T11" s="15">
        <v>14.5979761861143</v>
      </c>
      <c r="U11" s="15">
        <v>17.840734830700502</v>
      </c>
      <c r="V11" s="15">
        <v>13.3883803199897</v>
      </c>
      <c r="W11" s="15">
        <v>15.212811050395</v>
      </c>
      <c r="X11" s="28">
        <v>15.1428777104625</v>
      </c>
      <c r="Y11" s="15">
        <v>13.6120207170526</v>
      </c>
      <c r="Z11" s="15">
        <v>14.3585998808508</v>
      </c>
      <c r="AA11" s="15">
        <v>15.352484901346401</v>
      </c>
      <c r="AB11" s="15">
        <v>18.081513277025302</v>
      </c>
      <c r="AC11" s="22">
        <v>15.625205141453501</v>
      </c>
      <c r="AD11" s="30"/>
    </row>
    <row r="12" spans="1:30" x14ac:dyDescent="0.35">
      <c r="A12" s="9" t="s">
        <v>218</v>
      </c>
      <c r="B12" s="22">
        <v>13.718292537910401</v>
      </c>
      <c r="C12" s="15">
        <v>14.3868101564564</v>
      </c>
      <c r="D12" s="15">
        <v>14.695395314038601</v>
      </c>
      <c r="E12" s="15">
        <v>13.2370431654944</v>
      </c>
      <c r="F12" s="15">
        <v>15.3738537534646</v>
      </c>
      <c r="G12" s="15">
        <v>14.9185378918525</v>
      </c>
      <c r="H12" s="15">
        <v>13.9825902078321</v>
      </c>
      <c r="I12" s="15">
        <v>14.528962288851099</v>
      </c>
      <c r="J12" s="28">
        <v>13.607265194933699</v>
      </c>
      <c r="K12" s="15">
        <v>14.6534232996054</v>
      </c>
      <c r="L12" s="15">
        <v>11.6874017402041</v>
      </c>
      <c r="M12" s="28">
        <v>12.4160677846195</v>
      </c>
      <c r="N12" s="15">
        <v>12.133245741783201</v>
      </c>
      <c r="O12" s="15">
        <v>13.616720300414499</v>
      </c>
      <c r="P12" s="15">
        <v>13.0181813251455</v>
      </c>
      <c r="Q12" s="15">
        <v>10.0955254033203</v>
      </c>
      <c r="R12" s="28">
        <v>13.6645733299389</v>
      </c>
      <c r="S12" s="15">
        <v>11.7175957945591</v>
      </c>
      <c r="T12" s="15">
        <v>11.384186558748301</v>
      </c>
      <c r="U12" s="15">
        <v>16.484758007094999</v>
      </c>
      <c r="V12" s="15">
        <v>11.978092617682799</v>
      </c>
      <c r="W12" s="15">
        <v>14.0619783016889</v>
      </c>
      <c r="X12" s="28">
        <v>14.6019862112993</v>
      </c>
      <c r="Y12" s="15">
        <v>12.8554919180047</v>
      </c>
      <c r="Z12" s="15">
        <v>15.012543265284499</v>
      </c>
      <c r="AA12" s="15">
        <v>15.2759260141843</v>
      </c>
      <c r="AB12" s="15">
        <v>17.3598716718936</v>
      </c>
      <c r="AC12" s="22">
        <v>14.706720462016699</v>
      </c>
      <c r="AD12" s="30"/>
    </row>
    <row r="13" spans="1:30" x14ac:dyDescent="0.35">
      <c r="A13" s="9" t="s">
        <v>219</v>
      </c>
      <c r="B13" s="22">
        <v>10.2328218593206</v>
      </c>
      <c r="C13" s="15">
        <v>10.441824485574299</v>
      </c>
      <c r="D13" s="15">
        <v>10.694935767870099</v>
      </c>
      <c r="E13" s="15">
        <v>9.7716677389311197</v>
      </c>
      <c r="F13" s="15">
        <v>11.224676327989799</v>
      </c>
      <c r="G13" s="15">
        <v>9.60122125869208</v>
      </c>
      <c r="H13" s="15">
        <v>10.471222198020699</v>
      </c>
      <c r="I13" s="15">
        <v>10.964347823199301</v>
      </c>
      <c r="J13" s="28">
        <v>9.2640139010026292</v>
      </c>
      <c r="K13" s="15">
        <v>9.6603924669258507</v>
      </c>
      <c r="L13" s="15">
        <v>8.5365973474665893</v>
      </c>
      <c r="M13" s="28">
        <v>10.0536579090183</v>
      </c>
      <c r="N13" s="15">
        <v>9.9973148728299801</v>
      </c>
      <c r="O13" s="15">
        <v>9.8009565870036397</v>
      </c>
      <c r="P13" s="15">
        <v>10.5255581295773</v>
      </c>
      <c r="Q13" s="15">
        <v>9.6407225502706595</v>
      </c>
      <c r="R13" s="28">
        <v>10.516879730003399</v>
      </c>
      <c r="S13" s="15">
        <v>9.7200074364860196</v>
      </c>
      <c r="T13" s="15">
        <v>9.9347867812402004</v>
      </c>
      <c r="U13" s="15">
        <v>11.3873024832331</v>
      </c>
      <c r="V13" s="15">
        <v>9.7453814809121706</v>
      </c>
      <c r="W13" s="15">
        <v>11.899492244073301</v>
      </c>
      <c r="X13" s="28">
        <v>10.2920563153169</v>
      </c>
      <c r="Y13" s="15">
        <v>9.0742075264076405</v>
      </c>
      <c r="Z13" s="15">
        <v>10.1891428259578</v>
      </c>
      <c r="AA13" s="15">
        <v>11.497737863189</v>
      </c>
      <c r="AB13" s="15">
        <v>10.455006061520301</v>
      </c>
      <c r="AC13" s="22">
        <v>10.84685425014</v>
      </c>
      <c r="AD13" s="30"/>
    </row>
    <row r="14" spans="1:30" x14ac:dyDescent="0.35">
      <c r="A14" s="9" t="s">
        <v>220</v>
      </c>
      <c r="B14" s="22">
        <v>14.627234360471499</v>
      </c>
      <c r="C14" s="15">
        <v>14.7822563151227</v>
      </c>
      <c r="D14" s="15">
        <v>14.852228708635201</v>
      </c>
      <c r="E14" s="15">
        <v>14.9532277033226</v>
      </c>
      <c r="F14" s="15">
        <v>15.5579004950657</v>
      </c>
      <c r="G14" s="15">
        <v>16.193610629022501</v>
      </c>
      <c r="H14" s="15">
        <v>13.393903878359099</v>
      </c>
      <c r="I14" s="15">
        <v>14.4727299303199</v>
      </c>
      <c r="J14" s="28">
        <v>15.750300080999899</v>
      </c>
      <c r="K14" s="15">
        <v>16.785013373920499</v>
      </c>
      <c r="L14" s="15">
        <v>13.851439642668099</v>
      </c>
      <c r="M14" s="28">
        <v>14.0602365334792</v>
      </c>
      <c r="N14" s="15">
        <v>14.214379951632599</v>
      </c>
      <c r="O14" s="15">
        <v>15.592570593058699</v>
      </c>
      <c r="P14" s="15">
        <v>13.4057672233104</v>
      </c>
      <c r="Q14" s="15">
        <v>13.0476848836954</v>
      </c>
      <c r="R14" s="28">
        <v>14.7364479347084</v>
      </c>
      <c r="S14" s="15">
        <v>12.828170222027699</v>
      </c>
      <c r="T14" s="15">
        <v>13.2299714804968</v>
      </c>
      <c r="U14" s="15">
        <v>17.108285528012601</v>
      </c>
      <c r="V14" s="15">
        <v>13.2299197802728</v>
      </c>
      <c r="W14" s="15">
        <v>15.0965977863916</v>
      </c>
      <c r="X14" s="28">
        <v>15.050122455771501</v>
      </c>
      <c r="Y14" s="15">
        <v>13.819145858164701</v>
      </c>
      <c r="Z14" s="15">
        <v>15.5535456657403</v>
      </c>
      <c r="AA14" s="15">
        <v>15.349731633885799</v>
      </c>
      <c r="AB14" s="15">
        <v>16.118623890650099</v>
      </c>
      <c r="AC14" s="22">
        <v>15.529437676015499</v>
      </c>
      <c r="AD14" s="30"/>
    </row>
    <row r="15" spans="1:30" x14ac:dyDescent="0.35">
      <c r="A15" s="9" t="s">
        <v>221</v>
      </c>
      <c r="B15" s="22">
        <v>8.5928605591753797</v>
      </c>
      <c r="C15" s="15">
        <v>8.5319927484425406</v>
      </c>
      <c r="D15" s="15">
        <v>6.7455584670634501</v>
      </c>
      <c r="E15" s="15">
        <v>11.004629638373</v>
      </c>
      <c r="F15" s="15">
        <v>8.7912442783292395</v>
      </c>
      <c r="G15" s="15">
        <v>7.95606756519709</v>
      </c>
      <c r="H15" s="15">
        <v>7.7077957299707496</v>
      </c>
      <c r="I15" s="15">
        <v>8.4684175429387896</v>
      </c>
      <c r="J15" s="28">
        <v>9.8698080648614699</v>
      </c>
      <c r="K15" s="15">
        <v>9.6770340003678008</v>
      </c>
      <c r="L15" s="15">
        <v>10.2235785702835</v>
      </c>
      <c r="M15" s="28">
        <v>8.3434739885976104</v>
      </c>
      <c r="N15" s="15">
        <v>8.7301363915362096</v>
      </c>
      <c r="O15" s="15">
        <v>8.4677020887136507</v>
      </c>
      <c r="P15" s="15">
        <v>8.0925718332791394</v>
      </c>
      <c r="Q15" s="15">
        <v>8.2882371032415492</v>
      </c>
      <c r="R15" s="28">
        <v>8.8127332515489396</v>
      </c>
      <c r="S15" s="15">
        <v>9.1688506339233093</v>
      </c>
      <c r="T15" s="15">
        <v>6.8240372257537203</v>
      </c>
      <c r="U15" s="15">
        <v>10.790677217179701</v>
      </c>
      <c r="V15" s="15">
        <v>6.9465748657349504</v>
      </c>
      <c r="W15" s="15">
        <v>8.7032183945779895</v>
      </c>
      <c r="X15" s="28">
        <v>8.0855486264640906</v>
      </c>
      <c r="Y15" s="15">
        <v>7.6449751009364304</v>
      </c>
      <c r="Z15" s="15">
        <v>7.7254691303440204</v>
      </c>
      <c r="AA15" s="15">
        <v>8.0846131511798003</v>
      </c>
      <c r="AB15" s="15">
        <v>8.3676732290232501</v>
      </c>
      <c r="AC15" s="22">
        <v>8.5511445521844998</v>
      </c>
      <c r="AD15" s="30"/>
    </row>
    <row r="16" spans="1:30" x14ac:dyDescent="0.35">
      <c r="A16" s="9" t="s">
        <v>222</v>
      </c>
      <c r="B16" s="22">
        <v>5.7324915437842803</v>
      </c>
      <c r="C16" s="15">
        <v>5.67872168628237</v>
      </c>
      <c r="D16" s="15">
        <v>5.7423600094973297</v>
      </c>
      <c r="E16" s="15">
        <v>6.0782680332308399</v>
      </c>
      <c r="F16" s="15">
        <v>5.6820785789980901</v>
      </c>
      <c r="G16" s="15">
        <v>6.4106534483029796</v>
      </c>
      <c r="H16" s="15">
        <v>4.8414100699775497</v>
      </c>
      <c r="I16" s="15">
        <v>5.68034057170357</v>
      </c>
      <c r="J16" s="28">
        <v>6.9086099660535698</v>
      </c>
      <c r="K16" s="15">
        <v>7.1949739418465803</v>
      </c>
      <c r="L16" s="15">
        <v>6.3830873615629304</v>
      </c>
      <c r="M16" s="28">
        <v>5.5859116838301803</v>
      </c>
      <c r="N16" s="15">
        <v>6.7683080868607801</v>
      </c>
      <c r="O16" s="15">
        <v>5.2525646872739502</v>
      </c>
      <c r="P16" s="15">
        <v>5.98130747017602</v>
      </c>
      <c r="Q16" s="15">
        <v>4.4044822221257602</v>
      </c>
      <c r="R16" s="28">
        <v>5.8389913441245804</v>
      </c>
      <c r="S16" s="15">
        <v>4.2269075331868997</v>
      </c>
      <c r="T16" s="15">
        <v>5.0241771163532096</v>
      </c>
      <c r="U16" s="15">
        <v>7.1872431591997197</v>
      </c>
      <c r="V16" s="15">
        <v>5.5085511974918502</v>
      </c>
      <c r="W16" s="15">
        <v>4.9996509970952703</v>
      </c>
      <c r="X16" s="28">
        <v>5.2166973462931896</v>
      </c>
      <c r="Y16" s="15">
        <v>4.5898506701828197</v>
      </c>
      <c r="Z16" s="15">
        <v>4.4217916719898396</v>
      </c>
      <c r="AA16" s="15">
        <v>5.4285777494150702</v>
      </c>
      <c r="AB16" s="15">
        <v>6.1330808526079696</v>
      </c>
      <c r="AC16" s="22">
        <v>5.63265920767941</v>
      </c>
      <c r="AD16" s="30"/>
    </row>
    <row r="17" spans="1:30" x14ac:dyDescent="0.35">
      <c r="A17" s="9" t="s">
        <v>223</v>
      </c>
      <c r="B17" s="22">
        <v>9.8846775743843907</v>
      </c>
      <c r="C17" s="15">
        <v>9.0332154115371903</v>
      </c>
      <c r="D17" s="15">
        <v>8.8334330111779398</v>
      </c>
      <c r="E17" s="15">
        <v>8.3687134274276005</v>
      </c>
      <c r="F17" s="15">
        <v>8.8266734442109698</v>
      </c>
      <c r="G17" s="15">
        <v>8.8140273806041893</v>
      </c>
      <c r="H17" s="15">
        <v>8.7911180609742701</v>
      </c>
      <c r="I17" s="15">
        <v>10.3641263482462</v>
      </c>
      <c r="J17" s="28">
        <v>7.8363672911321203</v>
      </c>
      <c r="K17" s="15">
        <v>7.7113898817986604</v>
      </c>
      <c r="L17" s="15">
        <v>8.06572034950314</v>
      </c>
      <c r="M17" s="28">
        <v>9.0132857489868492</v>
      </c>
      <c r="N17" s="15">
        <v>8.6533922851300993</v>
      </c>
      <c r="O17" s="15">
        <v>8.6625661441264601</v>
      </c>
      <c r="P17" s="15">
        <v>10.062824269216801</v>
      </c>
      <c r="Q17" s="15">
        <v>8.0117297310606901</v>
      </c>
      <c r="R17" s="28">
        <v>10.7703331391671</v>
      </c>
      <c r="S17" s="15">
        <v>9.1768016023859396</v>
      </c>
      <c r="T17" s="15">
        <v>9.4424515845564194</v>
      </c>
      <c r="U17" s="15">
        <v>12.827163214251</v>
      </c>
      <c r="V17" s="15">
        <v>9.4618679726463792</v>
      </c>
      <c r="W17" s="15">
        <v>10.9922200871925</v>
      </c>
      <c r="X17" s="28">
        <v>10.3556133448552</v>
      </c>
      <c r="Y17" s="15">
        <v>9.9460513468215499</v>
      </c>
      <c r="Z17" s="15">
        <v>11.888329650976599</v>
      </c>
      <c r="AA17" s="15">
        <v>9.8678037756910104</v>
      </c>
      <c r="AB17" s="15">
        <v>8.0883489157216104</v>
      </c>
      <c r="AC17" s="22">
        <v>11.5123572187979</v>
      </c>
      <c r="AD17" s="30"/>
    </row>
    <row r="18" spans="1:30" x14ac:dyDescent="0.35">
      <c r="A18" s="9" t="s">
        <v>224</v>
      </c>
      <c r="B18" s="22">
        <v>5.4093888466835098</v>
      </c>
      <c r="C18" s="15">
        <v>4.8662663402617596</v>
      </c>
      <c r="D18" s="15">
        <v>5.0322555561889999</v>
      </c>
      <c r="E18" s="15">
        <v>6.05278483644289</v>
      </c>
      <c r="F18" s="15">
        <v>4.9560624574182999</v>
      </c>
      <c r="G18" s="15">
        <v>4.6861446067498802</v>
      </c>
      <c r="H18" s="15">
        <v>4.5693562786041699</v>
      </c>
      <c r="I18" s="15">
        <v>4.1540154741158997</v>
      </c>
      <c r="J18" s="28">
        <v>4.5339179463041503</v>
      </c>
      <c r="K18" s="15">
        <v>4.5866124495111098</v>
      </c>
      <c r="L18" s="15">
        <v>4.4372153059284702</v>
      </c>
      <c r="M18" s="28">
        <v>5.79972341680506</v>
      </c>
      <c r="N18" s="15">
        <v>5.5568887543764003</v>
      </c>
      <c r="O18" s="15">
        <v>5.6591360838940501</v>
      </c>
      <c r="P18" s="15">
        <v>6.03028787346451</v>
      </c>
      <c r="Q18" s="15">
        <v>5.79378869496293</v>
      </c>
      <c r="R18" s="28">
        <v>5.4107932069865203</v>
      </c>
      <c r="S18" s="15">
        <v>5.9708806758092603</v>
      </c>
      <c r="T18" s="15">
        <v>4.6047697216779504</v>
      </c>
      <c r="U18" s="15">
        <v>5.3258271589647501</v>
      </c>
      <c r="V18" s="15">
        <v>5.3934480604569801</v>
      </c>
      <c r="W18" s="15">
        <v>6.6245529392662696</v>
      </c>
      <c r="X18" s="28">
        <v>5.4816669835581804</v>
      </c>
      <c r="Y18" s="15">
        <v>5.4410231135895097</v>
      </c>
      <c r="Z18" s="15">
        <v>5.9235362421300097</v>
      </c>
      <c r="AA18" s="15">
        <v>4.98252987991465</v>
      </c>
      <c r="AB18" s="15">
        <v>4.9087457656036104</v>
      </c>
      <c r="AC18" s="22">
        <v>5.9031586853232199</v>
      </c>
      <c r="AD18" s="30"/>
    </row>
    <row r="19" spans="1:30" x14ac:dyDescent="0.35">
      <c r="A19" s="9" t="s">
        <v>225</v>
      </c>
      <c r="B19" s="22">
        <v>12.821723986790101</v>
      </c>
      <c r="C19" s="15">
        <v>12.4381254658547</v>
      </c>
      <c r="D19" s="15">
        <v>9.8278661863451706</v>
      </c>
      <c r="E19" s="15">
        <v>11.553954262747199</v>
      </c>
      <c r="F19" s="15">
        <v>12.989081715975701</v>
      </c>
      <c r="G19" s="15">
        <v>12.215934741906199</v>
      </c>
      <c r="H19" s="15">
        <v>12.742198185412301</v>
      </c>
      <c r="I19" s="15">
        <v>13.920914312676601</v>
      </c>
      <c r="J19" s="28">
        <v>14.131829798539099</v>
      </c>
      <c r="K19" s="15">
        <v>15.330674625032399</v>
      </c>
      <c r="L19" s="15">
        <v>11.931762370874001</v>
      </c>
      <c r="M19" s="28">
        <v>12.324250155870899</v>
      </c>
      <c r="N19" s="15">
        <v>12.8725273053892</v>
      </c>
      <c r="O19" s="15">
        <v>11.9300957363166</v>
      </c>
      <c r="P19" s="15">
        <v>12.508209335636799</v>
      </c>
      <c r="Q19" s="15">
        <v>12.0843195397118</v>
      </c>
      <c r="R19" s="28">
        <v>13.303537518716301</v>
      </c>
      <c r="S19" s="15">
        <v>12.637869354699699</v>
      </c>
      <c r="T19" s="15">
        <v>11.6927785497346</v>
      </c>
      <c r="U19" s="15">
        <v>15.6786201896391</v>
      </c>
      <c r="V19" s="15">
        <v>11.484630500777101</v>
      </c>
      <c r="W19" s="15">
        <v>12.1475587119397</v>
      </c>
      <c r="X19" s="28">
        <v>13.121297158671</v>
      </c>
      <c r="Y19" s="15">
        <v>12.8526684236018</v>
      </c>
      <c r="Z19" s="15">
        <v>12.6582049576313</v>
      </c>
      <c r="AA19" s="15">
        <v>13.4425041983631</v>
      </c>
      <c r="AB19" s="15">
        <v>12.8194057458957</v>
      </c>
      <c r="AC19" s="22">
        <v>13.5129277540271</v>
      </c>
      <c r="AD19" s="30"/>
    </row>
    <row r="20" spans="1:30" x14ac:dyDescent="0.35">
      <c r="A20" s="9" t="s">
        <v>226</v>
      </c>
      <c r="B20" s="22">
        <v>12.6038598136868</v>
      </c>
      <c r="C20" s="15">
        <v>12.1362361948275</v>
      </c>
      <c r="D20" s="15">
        <v>11.6416481223366</v>
      </c>
      <c r="E20" s="15">
        <v>12.325287219172701</v>
      </c>
      <c r="F20" s="15">
        <v>12.4222261714454</v>
      </c>
      <c r="G20" s="15">
        <v>12.9093950279771</v>
      </c>
      <c r="H20" s="15">
        <v>11.085355790384</v>
      </c>
      <c r="I20" s="15">
        <v>12.6044195606079</v>
      </c>
      <c r="J20" s="28">
        <v>13.6927306114234</v>
      </c>
      <c r="K20" s="15">
        <v>13.9280075967618</v>
      </c>
      <c r="L20" s="15">
        <v>13.2609606104329</v>
      </c>
      <c r="M20" s="28">
        <v>11.845845425044301</v>
      </c>
      <c r="N20" s="15">
        <v>12.3696180000717</v>
      </c>
      <c r="O20" s="15">
        <v>11.992402338776399</v>
      </c>
      <c r="P20" s="15">
        <v>12.9416516705876</v>
      </c>
      <c r="Q20" s="15">
        <v>9.41311663845695</v>
      </c>
      <c r="R20" s="28">
        <v>13.3649123397251</v>
      </c>
      <c r="S20" s="15">
        <v>10.451631487771399</v>
      </c>
      <c r="T20" s="15">
        <v>11.8942686602417</v>
      </c>
      <c r="U20" s="15">
        <v>17.0300279077989</v>
      </c>
      <c r="V20" s="15">
        <v>11.0911072277737</v>
      </c>
      <c r="W20" s="15">
        <v>11.461781116018599</v>
      </c>
      <c r="X20" s="28">
        <v>12.2368558438826</v>
      </c>
      <c r="Y20" s="15">
        <v>10.6620197161434</v>
      </c>
      <c r="Z20" s="15">
        <v>10.774574290366999</v>
      </c>
      <c r="AA20" s="15">
        <v>10.720862438492601</v>
      </c>
      <c r="AB20" s="15">
        <v>13.9007696525998</v>
      </c>
      <c r="AC20" s="22">
        <v>14.5393116503705</v>
      </c>
      <c r="AD20" s="30"/>
    </row>
    <row r="21" spans="1:30" x14ac:dyDescent="0.35">
      <c r="A21" s="9" t="s">
        <v>227</v>
      </c>
      <c r="B21" s="22">
        <v>5.4283707713785097</v>
      </c>
      <c r="C21" s="15">
        <v>5.02165229741279</v>
      </c>
      <c r="D21" s="15">
        <v>4.7005525040342402</v>
      </c>
      <c r="E21" s="15">
        <v>6.3156485042938799</v>
      </c>
      <c r="F21" s="15">
        <v>4.3055778385750596</v>
      </c>
      <c r="G21" s="15">
        <v>5.5804528851448696</v>
      </c>
      <c r="H21" s="15">
        <v>4.64943885662941</v>
      </c>
      <c r="I21" s="15">
        <v>4.5661481416248701</v>
      </c>
      <c r="J21" s="28">
        <v>6.0446109813128999</v>
      </c>
      <c r="K21" s="15">
        <v>6.34242232431804</v>
      </c>
      <c r="L21" s="15">
        <v>5.4980806707544003</v>
      </c>
      <c r="M21" s="28">
        <v>5.2949275589697598</v>
      </c>
      <c r="N21" s="15">
        <v>6.1437095014785097</v>
      </c>
      <c r="O21" s="15">
        <v>5.1920582412024503</v>
      </c>
      <c r="P21" s="15">
        <v>5.29422606511684</v>
      </c>
      <c r="Q21" s="15">
        <v>4.7437963161462999</v>
      </c>
      <c r="R21" s="28">
        <v>5.7870700297754496</v>
      </c>
      <c r="S21" s="15">
        <v>4.1959722971286704</v>
      </c>
      <c r="T21" s="15">
        <v>4.8167538449996803</v>
      </c>
      <c r="U21" s="15">
        <v>7.4802541898594397</v>
      </c>
      <c r="V21" s="15">
        <v>5.00737828465983</v>
      </c>
      <c r="W21" s="15">
        <v>5.0843148415277</v>
      </c>
      <c r="X21" s="28">
        <v>5.0670640163448004</v>
      </c>
      <c r="Y21" s="15">
        <v>4.4262736940477803</v>
      </c>
      <c r="Z21" s="15">
        <v>4.3725842470285796</v>
      </c>
      <c r="AA21" s="15">
        <v>5.3769510735593196</v>
      </c>
      <c r="AB21" s="15">
        <v>5.87752141167896</v>
      </c>
      <c r="AC21" s="22">
        <v>5.4527347078725503</v>
      </c>
      <c r="AD21" s="30"/>
    </row>
    <row r="22" spans="1:30" x14ac:dyDescent="0.35">
      <c r="A22" s="9" t="s">
        <v>228</v>
      </c>
      <c r="B22" s="22">
        <v>10.8232154664533</v>
      </c>
      <c r="C22" s="15">
        <v>10.765091828347</v>
      </c>
      <c r="D22" s="15">
        <v>11.193668303348501</v>
      </c>
      <c r="E22" s="15">
        <v>10.669519143566699</v>
      </c>
      <c r="F22" s="15">
        <v>9.7708401464683998</v>
      </c>
      <c r="G22" s="15">
        <v>11.820464034171399</v>
      </c>
      <c r="H22" s="15">
        <v>10.0343429707816</v>
      </c>
      <c r="I22" s="15">
        <v>11.4173916421655</v>
      </c>
      <c r="J22" s="28">
        <v>10.1248566934973</v>
      </c>
      <c r="K22" s="15">
        <v>9.6828986759894793</v>
      </c>
      <c r="L22" s="15">
        <v>10.9359186568363</v>
      </c>
      <c r="M22" s="28">
        <v>10.6493811449484</v>
      </c>
      <c r="N22" s="15">
        <v>10.4989445610386</v>
      </c>
      <c r="O22" s="15">
        <v>10.627908238757501</v>
      </c>
      <c r="P22" s="15">
        <v>11.4128194671051</v>
      </c>
      <c r="Q22" s="15">
        <v>9.5297285075314697</v>
      </c>
      <c r="R22" s="28">
        <v>11.0056078971792</v>
      </c>
      <c r="S22" s="15">
        <v>10.295916693256499</v>
      </c>
      <c r="T22" s="15">
        <v>9.2742041557783192</v>
      </c>
      <c r="U22" s="15">
        <v>12.6117093915694</v>
      </c>
      <c r="V22" s="15">
        <v>10.013669471805599</v>
      </c>
      <c r="W22" s="15">
        <v>11.452454549872501</v>
      </c>
      <c r="X22" s="28">
        <v>10.4374909387129</v>
      </c>
      <c r="Y22" s="15">
        <v>9.9284506301784603</v>
      </c>
      <c r="Z22" s="15">
        <v>10.946022118506599</v>
      </c>
      <c r="AA22" s="15">
        <v>10.339908851459899</v>
      </c>
      <c r="AB22" s="15">
        <v>11.1243444614677</v>
      </c>
      <c r="AC22" s="22">
        <v>10.550430458426201</v>
      </c>
      <c r="AD22" s="30"/>
    </row>
    <row r="23" spans="1:30" x14ac:dyDescent="0.35">
      <c r="A23" s="9" t="s">
        <v>229</v>
      </c>
      <c r="B23" s="22">
        <v>7.2788847199500397</v>
      </c>
      <c r="C23" s="15">
        <v>7.2226155034913102</v>
      </c>
      <c r="D23" s="15">
        <v>6.9502859815254698</v>
      </c>
      <c r="E23" s="15">
        <v>7.70008690257895</v>
      </c>
      <c r="F23" s="15">
        <v>6.5383168172460104</v>
      </c>
      <c r="G23" s="15">
        <v>7.54685540567238</v>
      </c>
      <c r="H23" s="15">
        <v>6.5846265986147001</v>
      </c>
      <c r="I23" s="15">
        <v>7.9638319398452904</v>
      </c>
      <c r="J23" s="28">
        <v>6.3736246793542497</v>
      </c>
      <c r="K23" s="15">
        <v>6.4314716132200802</v>
      </c>
      <c r="L23" s="15">
        <v>6.2674665242902696</v>
      </c>
      <c r="M23" s="28">
        <v>7.5087096531186202</v>
      </c>
      <c r="N23" s="15">
        <v>7.9483324253710901</v>
      </c>
      <c r="O23" s="15">
        <v>7.4063980043325701</v>
      </c>
      <c r="P23" s="15">
        <v>7.3517988330812196</v>
      </c>
      <c r="Q23" s="15">
        <v>7.5466367077836001</v>
      </c>
      <c r="R23" s="28">
        <v>7.1995538210644199</v>
      </c>
      <c r="S23" s="15">
        <v>7.18054739377102</v>
      </c>
      <c r="T23" s="15">
        <v>6.2148662979121498</v>
      </c>
      <c r="U23" s="15">
        <v>7.7744708064697097</v>
      </c>
      <c r="V23" s="15">
        <v>6.7426992454155998</v>
      </c>
      <c r="W23" s="15">
        <v>8.1208193002870406</v>
      </c>
      <c r="X23" s="28">
        <v>7.4924954872804896</v>
      </c>
      <c r="Y23" s="15">
        <v>7.1840605664764698</v>
      </c>
      <c r="Z23" s="15">
        <v>7.3525305076142802</v>
      </c>
      <c r="AA23" s="15">
        <v>7.6209388531695801</v>
      </c>
      <c r="AB23" s="15">
        <v>7.2871135979859902</v>
      </c>
      <c r="AC23" s="22">
        <v>7.88078975451426</v>
      </c>
      <c r="AD23" s="30"/>
    </row>
    <row r="24" spans="1:30" x14ac:dyDescent="0.35">
      <c r="A24" s="9" t="s">
        <v>230</v>
      </c>
      <c r="B24" s="22">
        <v>4.4512455467420997</v>
      </c>
      <c r="C24" s="15">
        <v>3.80729332494567</v>
      </c>
      <c r="D24" s="15">
        <v>3.8192322359176001</v>
      </c>
      <c r="E24" s="15">
        <v>4.5942174711733603</v>
      </c>
      <c r="F24" s="15">
        <v>3.11005931905374</v>
      </c>
      <c r="G24" s="15">
        <v>3.53503674441684</v>
      </c>
      <c r="H24" s="15">
        <v>3.6651450545469202</v>
      </c>
      <c r="I24" s="15">
        <v>4.0412886573000399</v>
      </c>
      <c r="J24" s="28">
        <v>4.2403608912420196</v>
      </c>
      <c r="K24" s="15">
        <v>4.33465132345572</v>
      </c>
      <c r="L24" s="15">
        <v>4.0673232269259296</v>
      </c>
      <c r="M24" s="28">
        <v>4.3088989391367303</v>
      </c>
      <c r="N24" s="15">
        <v>4.14533702379555</v>
      </c>
      <c r="O24" s="15">
        <v>4.68390411095963</v>
      </c>
      <c r="P24" s="15">
        <v>4.4186924703274499</v>
      </c>
      <c r="Q24" s="15">
        <v>3.77488927883629</v>
      </c>
      <c r="R24" s="28">
        <v>4.6626713062259597</v>
      </c>
      <c r="S24" s="15">
        <v>5.5101862453389696</v>
      </c>
      <c r="T24" s="15">
        <v>4.4798441819841797</v>
      </c>
      <c r="U24" s="15">
        <v>4.6253632696468303</v>
      </c>
      <c r="V24" s="15">
        <v>4.4182500864518799</v>
      </c>
      <c r="W24" s="15">
        <v>4.2851496560648501</v>
      </c>
      <c r="X24" s="28">
        <v>4.67444065236106</v>
      </c>
      <c r="Y24" s="15">
        <v>4.8474788836291403</v>
      </c>
      <c r="Z24" s="15">
        <v>4.5862982194996498</v>
      </c>
      <c r="AA24" s="15">
        <v>4.7847548523515604</v>
      </c>
      <c r="AB24" s="15">
        <v>3.60539483522148</v>
      </c>
      <c r="AC24" s="22">
        <v>4.9255882171742202</v>
      </c>
      <c r="AD24" s="30"/>
    </row>
    <row r="25" spans="1:30" x14ac:dyDescent="0.35">
      <c r="A25" s="9" t="s">
        <v>231</v>
      </c>
      <c r="B25" s="22">
        <v>3.2530387665106701</v>
      </c>
      <c r="C25" s="15">
        <v>3.3653066504194298</v>
      </c>
      <c r="D25" s="15">
        <v>3.0376932305384798</v>
      </c>
      <c r="E25" s="15">
        <v>3.0453378056420899</v>
      </c>
      <c r="F25" s="15">
        <v>3.2415765274872599</v>
      </c>
      <c r="G25" s="15">
        <v>3.1369986028555799</v>
      </c>
      <c r="H25" s="15">
        <v>3.8614788311481401</v>
      </c>
      <c r="I25" s="15">
        <v>3.50865614704629</v>
      </c>
      <c r="J25" s="28">
        <v>3.38467749838459</v>
      </c>
      <c r="K25" s="15">
        <v>3.51738581100371</v>
      </c>
      <c r="L25" s="15">
        <v>3.1411370254880602</v>
      </c>
      <c r="M25" s="28">
        <v>3.1942850945255299</v>
      </c>
      <c r="N25" s="15">
        <v>3.57024185591282</v>
      </c>
      <c r="O25" s="15">
        <v>2.7188375330852801</v>
      </c>
      <c r="P25" s="15">
        <v>3.8367740058777602</v>
      </c>
      <c r="Q25" s="15">
        <v>2.4362133758246598</v>
      </c>
      <c r="R25" s="28">
        <v>3.3491732179239402</v>
      </c>
      <c r="S25" s="15">
        <v>2.3511311720477299</v>
      </c>
      <c r="T25" s="15">
        <v>2.9306605341287799</v>
      </c>
      <c r="U25" s="15">
        <v>4.2384971162019296</v>
      </c>
      <c r="V25" s="15">
        <v>2.9085380184567802</v>
      </c>
      <c r="W25" s="15">
        <v>3.29034419524156</v>
      </c>
      <c r="X25" s="28">
        <v>3.0230561415172499</v>
      </c>
      <c r="Y25" s="15">
        <v>2.7765940146568902</v>
      </c>
      <c r="Z25" s="15">
        <v>2.4029622299941402</v>
      </c>
      <c r="AA25" s="15">
        <v>2.9041731146505798</v>
      </c>
      <c r="AB25" s="15">
        <v>3.4585027317717398</v>
      </c>
      <c r="AC25" s="22">
        <v>3.3766385707204001</v>
      </c>
      <c r="AD25" s="30"/>
    </row>
    <row r="26" spans="1:30" x14ac:dyDescent="0.35">
      <c r="A26" s="9" t="s">
        <v>232</v>
      </c>
      <c r="B26" s="22">
        <v>11.558222336867599</v>
      </c>
      <c r="C26" s="15">
        <v>11.1022802447852</v>
      </c>
      <c r="D26" s="15">
        <v>11.814065951104901</v>
      </c>
      <c r="E26" s="15">
        <v>13.193274186957099</v>
      </c>
      <c r="F26" s="15">
        <v>9.6599389535721603</v>
      </c>
      <c r="G26" s="15">
        <v>10.6632729410812</v>
      </c>
      <c r="H26" s="15">
        <v>10.7070860393384</v>
      </c>
      <c r="I26" s="15">
        <v>10.8457915522148</v>
      </c>
      <c r="J26" s="28">
        <v>11.8960566513129</v>
      </c>
      <c r="K26" s="15">
        <v>11.7830265932272</v>
      </c>
      <c r="L26" s="15">
        <v>12.103484454849999</v>
      </c>
      <c r="M26" s="28">
        <v>11.1463304267302</v>
      </c>
      <c r="N26" s="15">
        <v>11.4879932203369</v>
      </c>
      <c r="O26" s="15">
        <v>11.3593623721809</v>
      </c>
      <c r="P26" s="15">
        <v>11.435252245272</v>
      </c>
      <c r="Q26" s="15">
        <v>10.1157834235833</v>
      </c>
      <c r="R26" s="28">
        <v>12.0285815367106</v>
      </c>
      <c r="S26" s="15">
        <v>12.128522223455199</v>
      </c>
      <c r="T26" s="15">
        <v>11.173608852080299</v>
      </c>
      <c r="U26" s="15">
        <v>13.4698759399668</v>
      </c>
      <c r="V26" s="15">
        <v>10.625487801925599</v>
      </c>
      <c r="W26" s="15">
        <v>11.0490470821854</v>
      </c>
      <c r="X26" s="28">
        <v>11.1797849065657</v>
      </c>
      <c r="Y26" s="15">
        <v>10.974956536593499</v>
      </c>
      <c r="Z26" s="15">
        <v>11.5998551912684</v>
      </c>
      <c r="AA26" s="15">
        <v>10.675372446815199</v>
      </c>
      <c r="AB26" s="15">
        <v>11.4490910909609</v>
      </c>
      <c r="AC26" s="22">
        <v>11.4180000199367</v>
      </c>
      <c r="AD26" s="30"/>
    </row>
    <row r="27" spans="1:30" x14ac:dyDescent="0.35">
      <c r="A27" s="9" t="s">
        <v>233</v>
      </c>
      <c r="B27" s="22">
        <v>9.58892706314737</v>
      </c>
      <c r="C27" s="15">
        <v>9.1997756194487206</v>
      </c>
      <c r="D27" s="15">
        <v>8.9719450472947795</v>
      </c>
      <c r="E27" s="15">
        <v>9.6942221052688904</v>
      </c>
      <c r="F27" s="15">
        <v>9.4010071290129407</v>
      </c>
      <c r="G27" s="15">
        <v>8.8214461270629396</v>
      </c>
      <c r="H27" s="15">
        <v>8.7047157776314901</v>
      </c>
      <c r="I27" s="15">
        <v>9.6195353432630597</v>
      </c>
      <c r="J27" s="28">
        <v>10.0042108290253</v>
      </c>
      <c r="K27" s="15">
        <v>9.9681848375405799</v>
      </c>
      <c r="L27" s="15">
        <v>10.070324147999701</v>
      </c>
      <c r="M27" s="28">
        <v>9.9181563306815406</v>
      </c>
      <c r="N27" s="15">
        <v>10.4002888285866</v>
      </c>
      <c r="O27" s="15">
        <v>10.6508285597175</v>
      </c>
      <c r="P27" s="15">
        <v>10.0199736346084</v>
      </c>
      <c r="Q27" s="15">
        <v>8.4151692708942605</v>
      </c>
      <c r="R27" s="28">
        <v>9.5280524749729292</v>
      </c>
      <c r="S27" s="15">
        <v>9.5092064067515505</v>
      </c>
      <c r="T27" s="15">
        <v>9.2410366707408702</v>
      </c>
      <c r="U27" s="15">
        <v>9.1009617979191706</v>
      </c>
      <c r="V27" s="15">
        <v>10.354774365297599</v>
      </c>
      <c r="W27" s="15">
        <v>9.3786379972463401</v>
      </c>
      <c r="X27" s="28">
        <v>9.4882200161078405</v>
      </c>
      <c r="Y27" s="15">
        <v>9.1267008608057498</v>
      </c>
      <c r="Z27" s="15">
        <v>9.4378422112651403</v>
      </c>
      <c r="AA27" s="15">
        <v>10.2184965209456</v>
      </c>
      <c r="AB27" s="15">
        <v>9.6814413053570405</v>
      </c>
      <c r="AC27" s="22">
        <v>9.3847514750713508</v>
      </c>
      <c r="AD27" s="30"/>
    </row>
    <row r="28" spans="1:30" x14ac:dyDescent="0.35">
      <c r="A28" s="9" t="s">
        <v>234</v>
      </c>
      <c r="B28" s="22">
        <v>17.599537843594899</v>
      </c>
      <c r="C28" s="15">
        <v>17.377953152870301</v>
      </c>
      <c r="D28" s="15">
        <v>15.344697965318399</v>
      </c>
      <c r="E28" s="15">
        <v>16.797529202819401</v>
      </c>
      <c r="F28" s="15">
        <v>17.542096935746699</v>
      </c>
      <c r="G28" s="15">
        <v>19.982550359469599</v>
      </c>
      <c r="H28" s="15">
        <v>15.7957572860682</v>
      </c>
      <c r="I28" s="15">
        <v>18.5133839162343</v>
      </c>
      <c r="J28" s="28">
        <v>14.980343194875701</v>
      </c>
      <c r="K28" s="15">
        <v>15.2447054210185</v>
      </c>
      <c r="L28" s="15">
        <v>14.495197236041999</v>
      </c>
      <c r="M28" s="28">
        <v>17.120797378836599</v>
      </c>
      <c r="N28" s="15">
        <v>16.244634336870199</v>
      </c>
      <c r="O28" s="15">
        <v>17.032142619668502</v>
      </c>
      <c r="P28" s="15">
        <v>18.997033717936802</v>
      </c>
      <c r="Q28" s="15">
        <v>14.8240775595686</v>
      </c>
      <c r="R28" s="28">
        <v>18.602622170704699</v>
      </c>
      <c r="S28" s="15">
        <v>17.368073229806502</v>
      </c>
      <c r="T28" s="15">
        <v>14.8250685076835</v>
      </c>
      <c r="U28" s="15">
        <v>22.112597593243599</v>
      </c>
      <c r="V28" s="15">
        <v>16.6468318097535</v>
      </c>
      <c r="W28" s="15">
        <v>17.866929263144801</v>
      </c>
      <c r="X28" s="28">
        <v>17.263407171220699</v>
      </c>
      <c r="Y28" s="15">
        <v>15.6485064112145</v>
      </c>
      <c r="Z28" s="15">
        <v>16.962321738289699</v>
      </c>
      <c r="AA28" s="15">
        <v>17.646656627099102</v>
      </c>
      <c r="AB28" s="15">
        <v>15.5238028850797</v>
      </c>
      <c r="AC28" s="22">
        <v>19.598984655310499</v>
      </c>
      <c r="AD28" s="30"/>
    </row>
    <row r="29" spans="1:30" x14ac:dyDescent="0.35">
      <c r="A29" s="9" t="s">
        <v>235</v>
      </c>
      <c r="B29" s="22">
        <v>9.2462001212724996</v>
      </c>
      <c r="C29" s="15">
        <v>8.3687861279630393</v>
      </c>
      <c r="D29" s="15">
        <v>8.3472121037782099</v>
      </c>
      <c r="E29" s="15">
        <v>8.7627617000470792</v>
      </c>
      <c r="F29" s="15">
        <v>7.6033792658991004</v>
      </c>
      <c r="G29" s="15">
        <v>8.8708636177570792</v>
      </c>
      <c r="H29" s="15">
        <v>8.1601900311847899</v>
      </c>
      <c r="I29" s="15">
        <v>8.46107565798855</v>
      </c>
      <c r="J29" s="28">
        <v>9.37612881003162</v>
      </c>
      <c r="K29" s="15">
        <v>9.9767627697391603</v>
      </c>
      <c r="L29" s="15">
        <v>8.2738717192891897</v>
      </c>
      <c r="M29" s="28">
        <v>8.7129699662323201</v>
      </c>
      <c r="N29" s="15">
        <v>8.5307062197693906</v>
      </c>
      <c r="O29" s="15">
        <v>9.3136252668997201</v>
      </c>
      <c r="P29" s="15">
        <v>9.1359395629034204</v>
      </c>
      <c r="Q29" s="15">
        <v>7.3826376703621497</v>
      </c>
      <c r="R29" s="28">
        <v>10.416845778942699</v>
      </c>
      <c r="S29" s="15">
        <v>9.0396347202755898</v>
      </c>
      <c r="T29" s="15">
        <v>8.9284615004462395</v>
      </c>
      <c r="U29" s="15">
        <v>13.1024687667505</v>
      </c>
      <c r="V29" s="15">
        <v>8.4083754874094794</v>
      </c>
      <c r="W29" s="15">
        <v>9.6275778160404606</v>
      </c>
      <c r="X29" s="28">
        <v>8.6531635804843994</v>
      </c>
      <c r="Y29" s="15">
        <v>7.9479822473571904</v>
      </c>
      <c r="Z29" s="15">
        <v>7.3590853516260903</v>
      </c>
      <c r="AA29" s="15">
        <v>8.2969292118304399</v>
      </c>
      <c r="AB29" s="15">
        <v>9.4198483963501101</v>
      </c>
      <c r="AC29" s="22">
        <v>9.7144285598688906</v>
      </c>
      <c r="AD29" s="30"/>
    </row>
    <row r="30" spans="1:30" x14ac:dyDescent="0.35">
      <c r="A30" s="9" t="s">
        <v>236</v>
      </c>
      <c r="B30" s="22">
        <v>10.1101111094081</v>
      </c>
      <c r="C30" s="15">
        <v>9.4882373328085396</v>
      </c>
      <c r="D30" s="15">
        <v>10.9149116569856</v>
      </c>
      <c r="E30" s="15">
        <v>9.4994015870692294</v>
      </c>
      <c r="F30" s="15">
        <v>9.0335052333713808</v>
      </c>
      <c r="G30" s="15">
        <v>9.5124900794243192</v>
      </c>
      <c r="H30" s="15">
        <v>9.0360268519014806</v>
      </c>
      <c r="I30" s="15">
        <v>9.6458241300809107</v>
      </c>
      <c r="J30" s="28">
        <v>10.9689849293693</v>
      </c>
      <c r="K30" s="15">
        <v>11.225979793717499</v>
      </c>
      <c r="L30" s="15">
        <v>10.497359229666801</v>
      </c>
      <c r="M30" s="28">
        <v>10.127537765361399</v>
      </c>
      <c r="N30" s="15">
        <v>10.239751096230201</v>
      </c>
      <c r="O30" s="15">
        <v>9.9634330417165096</v>
      </c>
      <c r="P30" s="15">
        <v>11.726605337188101</v>
      </c>
      <c r="Q30" s="15">
        <v>7.5911373636777304</v>
      </c>
      <c r="R30" s="28">
        <v>10.7636912101545</v>
      </c>
      <c r="S30" s="15">
        <v>8.6659130013712602</v>
      </c>
      <c r="T30" s="15">
        <v>8.6872227115970198</v>
      </c>
      <c r="U30" s="15">
        <v>13.937935427466501</v>
      </c>
      <c r="V30" s="15">
        <v>9.2112836288803006</v>
      </c>
      <c r="W30" s="15">
        <v>8.2726535391201708</v>
      </c>
      <c r="X30" s="28">
        <v>9.3550256202868596</v>
      </c>
      <c r="Y30" s="15">
        <v>7.4930251501227696</v>
      </c>
      <c r="Z30" s="15">
        <v>9.2586083114093505</v>
      </c>
      <c r="AA30" s="15">
        <v>9.1804362122525998</v>
      </c>
      <c r="AB30" s="15">
        <v>9.0137556948610502</v>
      </c>
      <c r="AC30" s="22">
        <v>11.588224100226</v>
      </c>
      <c r="AD30" s="30"/>
    </row>
    <row r="31" spans="1:30" x14ac:dyDescent="0.35">
      <c r="A31" s="9" t="s">
        <v>237</v>
      </c>
      <c r="B31" s="22">
        <v>14.5558272876762</v>
      </c>
      <c r="C31" s="15">
        <v>13.8692071816251</v>
      </c>
      <c r="D31" s="15">
        <v>13.8905321068332</v>
      </c>
      <c r="E31" s="15">
        <v>14.299078567526101</v>
      </c>
      <c r="F31" s="15">
        <v>14.609290648792101</v>
      </c>
      <c r="G31" s="15">
        <v>13.224600907625099</v>
      </c>
      <c r="H31" s="15">
        <v>13.111040116037</v>
      </c>
      <c r="I31" s="15">
        <v>14.335057982402301</v>
      </c>
      <c r="J31" s="28">
        <v>14.3495346542808</v>
      </c>
      <c r="K31" s="15">
        <v>14.101774774057001</v>
      </c>
      <c r="L31" s="15">
        <v>14.8042127162923</v>
      </c>
      <c r="M31" s="28">
        <v>14.2558580513036</v>
      </c>
      <c r="N31" s="15">
        <v>14.628441103694801</v>
      </c>
      <c r="O31" s="15">
        <v>14.331348543710799</v>
      </c>
      <c r="P31" s="15">
        <v>15.9714421633965</v>
      </c>
      <c r="Q31" s="15">
        <v>11.0067759923952</v>
      </c>
      <c r="R31" s="28">
        <v>15.386953471216399</v>
      </c>
      <c r="S31" s="15">
        <v>11.890173453529901</v>
      </c>
      <c r="T31" s="15">
        <v>13.4010431254249</v>
      </c>
      <c r="U31" s="15">
        <v>19.5475925803599</v>
      </c>
      <c r="V31" s="15">
        <v>13.0452405145173</v>
      </c>
      <c r="W31" s="15">
        <v>13.4619541651938</v>
      </c>
      <c r="X31" s="28">
        <v>14.2278229312139</v>
      </c>
      <c r="Y31" s="15">
        <v>11.909039332247</v>
      </c>
      <c r="Z31" s="15">
        <v>14.719160426836201</v>
      </c>
      <c r="AA31" s="15">
        <v>14.0864897515359</v>
      </c>
      <c r="AB31" s="15">
        <v>14.540073283388001</v>
      </c>
      <c r="AC31" s="22">
        <v>16.431438888998699</v>
      </c>
      <c r="AD31" s="30"/>
    </row>
    <row r="32" spans="1:30" x14ac:dyDescent="0.35">
      <c r="A32" s="9" t="s">
        <v>238</v>
      </c>
      <c r="B32" s="22">
        <v>4.4676446380830601</v>
      </c>
      <c r="C32" s="15">
        <v>4.3367964104237204</v>
      </c>
      <c r="D32" s="15">
        <v>3.7694539950908901</v>
      </c>
      <c r="E32" s="15">
        <v>4.92870639631776</v>
      </c>
      <c r="F32" s="15">
        <v>4.0496647829167403</v>
      </c>
      <c r="G32" s="15">
        <v>4.7940702989058703</v>
      </c>
      <c r="H32" s="15">
        <v>4.32575882276711</v>
      </c>
      <c r="I32" s="15">
        <v>3.94791547797875</v>
      </c>
      <c r="J32" s="28">
        <v>5.0140881318178403</v>
      </c>
      <c r="K32" s="15">
        <v>4.8072564621954701</v>
      </c>
      <c r="L32" s="15">
        <v>5.3936565374110801</v>
      </c>
      <c r="M32" s="28">
        <v>4.4036600252259701</v>
      </c>
      <c r="N32" s="15">
        <v>4.7549107240387203</v>
      </c>
      <c r="O32" s="15">
        <v>4.2967043934747897</v>
      </c>
      <c r="P32" s="15">
        <v>4.7084164258310199</v>
      </c>
      <c r="Q32" s="15">
        <v>3.7516562304871499</v>
      </c>
      <c r="R32" s="28">
        <v>4.87517217020351</v>
      </c>
      <c r="S32" s="15">
        <v>3.4525963089752501</v>
      </c>
      <c r="T32" s="15">
        <v>4.8943738871935096</v>
      </c>
      <c r="U32" s="15">
        <v>6.3805383572658902</v>
      </c>
      <c r="V32" s="15">
        <v>3.61295478057046</v>
      </c>
      <c r="W32" s="15">
        <v>4.5083150883171497</v>
      </c>
      <c r="X32" s="28">
        <v>3.8474667314998001</v>
      </c>
      <c r="Y32" s="15">
        <v>3.3860420489391401</v>
      </c>
      <c r="Z32" s="15">
        <v>2.8093021921143602</v>
      </c>
      <c r="AA32" s="15">
        <v>3.9105425938113401</v>
      </c>
      <c r="AB32" s="15">
        <v>5.0077961702531102</v>
      </c>
      <c r="AC32" s="22">
        <v>4.1538287468728097</v>
      </c>
      <c r="AD32" s="30"/>
    </row>
    <row r="33" spans="1:30" x14ac:dyDescent="0.35">
      <c r="A33" s="9" t="s">
        <v>239</v>
      </c>
      <c r="B33" s="22">
        <v>9.5550964472049706</v>
      </c>
      <c r="C33" s="15">
        <v>9.0920179968665593</v>
      </c>
      <c r="D33" s="15">
        <v>10.1073745695121</v>
      </c>
      <c r="E33" s="15">
        <v>10.4957317726791</v>
      </c>
      <c r="F33" s="15">
        <v>8.9679745730047404</v>
      </c>
      <c r="G33" s="15">
        <v>9.2548887260040296</v>
      </c>
      <c r="H33" s="15">
        <v>8.0810723472132295</v>
      </c>
      <c r="I33" s="15">
        <v>8.4996161029374893</v>
      </c>
      <c r="J33" s="28">
        <v>10.382631941329</v>
      </c>
      <c r="K33" s="15">
        <v>9.8843516730476892</v>
      </c>
      <c r="L33" s="15">
        <v>11.2970540282145</v>
      </c>
      <c r="M33" s="28">
        <v>9.7452060251110293</v>
      </c>
      <c r="N33" s="15">
        <v>10.0604466405949</v>
      </c>
      <c r="O33" s="15">
        <v>9.9366807115549101</v>
      </c>
      <c r="P33" s="15">
        <v>9.8367284523069696</v>
      </c>
      <c r="Q33" s="15">
        <v>9.0918295953970798</v>
      </c>
      <c r="R33" s="28">
        <v>9.4542855125446099</v>
      </c>
      <c r="S33" s="15">
        <v>8.4005725860776206</v>
      </c>
      <c r="T33" s="15">
        <v>8.5042685441038195</v>
      </c>
      <c r="U33" s="15">
        <v>10.463649584904401</v>
      </c>
      <c r="V33" s="15">
        <v>9.2006250298783794</v>
      </c>
      <c r="W33" s="15">
        <v>9.3196948531769497</v>
      </c>
      <c r="X33" s="28">
        <v>9.7202011473970398</v>
      </c>
      <c r="Y33" s="15">
        <v>9.1269572190945407</v>
      </c>
      <c r="Z33" s="15">
        <v>9.9942424835369899</v>
      </c>
      <c r="AA33" s="15">
        <v>10.139440211629701</v>
      </c>
      <c r="AB33" s="15">
        <v>8.9163254585063907</v>
      </c>
      <c r="AC33" s="22">
        <v>10.3567314325787</v>
      </c>
      <c r="AD33" s="30"/>
    </row>
    <row r="34" spans="1:30" x14ac:dyDescent="0.35">
      <c r="A34" s="9" t="s">
        <v>240</v>
      </c>
      <c r="B34" s="22">
        <v>19.740940613097202</v>
      </c>
      <c r="C34" s="15">
        <v>19.501385938145201</v>
      </c>
      <c r="D34" s="15">
        <v>20.295462459173201</v>
      </c>
      <c r="E34" s="15">
        <v>19.884323636298198</v>
      </c>
      <c r="F34" s="15">
        <v>19.812305696383</v>
      </c>
      <c r="G34" s="15">
        <v>19.370544096358302</v>
      </c>
      <c r="H34" s="15">
        <v>18.749006394188999</v>
      </c>
      <c r="I34" s="15">
        <v>19.527135941789801</v>
      </c>
      <c r="J34" s="28">
        <v>21.000595837391899</v>
      </c>
      <c r="K34" s="15">
        <v>21.313820903559801</v>
      </c>
      <c r="L34" s="15">
        <v>20.425778938344099</v>
      </c>
      <c r="M34" s="28">
        <v>19.225060588592999</v>
      </c>
      <c r="N34" s="15">
        <v>18.506089897412799</v>
      </c>
      <c r="O34" s="15">
        <v>19.727401643281901</v>
      </c>
      <c r="P34" s="15">
        <v>20.000963849042002</v>
      </c>
      <c r="Q34" s="15">
        <v>17.868069001363999</v>
      </c>
      <c r="R34" s="28">
        <v>20.223167758256601</v>
      </c>
      <c r="S34" s="15">
        <v>19.1070566777274</v>
      </c>
      <c r="T34" s="15">
        <v>17.430654457910201</v>
      </c>
      <c r="U34" s="15">
        <v>23.8260460862884</v>
      </c>
      <c r="V34" s="15">
        <v>17.544692972117101</v>
      </c>
      <c r="W34" s="15">
        <v>19.259543494612601</v>
      </c>
      <c r="X34" s="28">
        <v>19.147500440940401</v>
      </c>
      <c r="Y34" s="15">
        <v>18.536327676985501</v>
      </c>
      <c r="Z34" s="15">
        <v>18.8336282051593</v>
      </c>
      <c r="AA34" s="15">
        <v>18.9377897869891</v>
      </c>
      <c r="AB34" s="15">
        <v>19.8509526002976</v>
      </c>
      <c r="AC34" s="22">
        <v>19.7116169116142</v>
      </c>
      <c r="AD34" s="30"/>
    </row>
    <row r="35" spans="1:30" x14ac:dyDescent="0.35">
      <c r="A35" s="9" t="s">
        <v>241</v>
      </c>
      <c r="B35" s="22">
        <v>11.265976099813701</v>
      </c>
      <c r="C35" s="15">
        <v>11.381021071781801</v>
      </c>
      <c r="D35" s="15">
        <v>11.491430598002401</v>
      </c>
      <c r="E35" s="15">
        <v>11.8188941497733</v>
      </c>
      <c r="F35" s="15">
        <v>11.335363560813899</v>
      </c>
      <c r="G35" s="15">
        <v>11.6787974313724</v>
      </c>
      <c r="H35" s="15">
        <v>10.4798092991498</v>
      </c>
      <c r="I35" s="15">
        <v>11.8012869834209</v>
      </c>
      <c r="J35" s="28">
        <v>12.0602400863316</v>
      </c>
      <c r="K35" s="15">
        <v>12.177563580520401</v>
      </c>
      <c r="L35" s="15">
        <v>11.8449331572275</v>
      </c>
      <c r="M35" s="28">
        <v>10.744908808084601</v>
      </c>
      <c r="N35" s="15">
        <v>11.074987535776501</v>
      </c>
      <c r="O35" s="15">
        <v>11.205170271959799</v>
      </c>
      <c r="P35" s="15">
        <v>11.199879654351401</v>
      </c>
      <c r="Q35" s="15">
        <v>9.1289770668143095</v>
      </c>
      <c r="R35" s="28">
        <v>11.400886080449601</v>
      </c>
      <c r="S35" s="15">
        <v>8.8377506177063196</v>
      </c>
      <c r="T35" s="15">
        <v>10.0197536909006</v>
      </c>
      <c r="U35" s="15">
        <v>14.4738720392654</v>
      </c>
      <c r="V35" s="15">
        <v>9.3262132306464398</v>
      </c>
      <c r="W35" s="15">
        <v>11.1958193990067</v>
      </c>
      <c r="X35" s="28">
        <v>10.8733517912409</v>
      </c>
      <c r="Y35" s="15">
        <v>10.209358876830199</v>
      </c>
      <c r="Z35" s="15">
        <v>10.457240774570399</v>
      </c>
      <c r="AA35" s="15">
        <v>10.508638655310801</v>
      </c>
      <c r="AB35" s="15">
        <v>11.640511917743099</v>
      </c>
      <c r="AC35" s="22">
        <v>11.5891920109179</v>
      </c>
      <c r="AD35" s="30"/>
    </row>
    <row r="36" spans="1:30" x14ac:dyDescent="0.35">
      <c r="A36" s="9" t="s">
        <v>242</v>
      </c>
      <c r="B36" s="22">
        <v>6.8900706240652898</v>
      </c>
      <c r="C36" s="15">
        <v>6.7943431959102201</v>
      </c>
      <c r="D36" s="15">
        <v>5.9161259692480597</v>
      </c>
      <c r="E36" s="15">
        <v>7.6143925941540402</v>
      </c>
      <c r="F36" s="15">
        <v>6.6584904022772102</v>
      </c>
      <c r="G36" s="15">
        <v>7.9769336843790901</v>
      </c>
      <c r="H36" s="15">
        <v>5.6159930967307696</v>
      </c>
      <c r="I36" s="15">
        <v>7.0322745735840302</v>
      </c>
      <c r="J36" s="28">
        <v>6.9812362852540701</v>
      </c>
      <c r="K36" s="15">
        <v>7.0841773491684803</v>
      </c>
      <c r="L36" s="15">
        <v>6.79232336117719</v>
      </c>
      <c r="M36" s="28">
        <v>6.5221261455985102</v>
      </c>
      <c r="N36" s="15">
        <v>7.2986702853409797</v>
      </c>
      <c r="O36" s="15">
        <v>6.4257335702424099</v>
      </c>
      <c r="P36" s="15">
        <v>7.2806876364142203</v>
      </c>
      <c r="Q36" s="15">
        <v>4.75913884481505</v>
      </c>
      <c r="R36" s="28">
        <v>7.3306100484242203</v>
      </c>
      <c r="S36" s="15">
        <v>6.8338062046527401</v>
      </c>
      <c r="T36" s="15">
        <v>6.6875081918688997</v>
      </c>
      <c r="U36" s="15">
        <v>8.5811324726341205</v>
      </c>
      <c r="V36" s="15">
        <v>6.3450547356375697</v>
      </c>
      <c r="W36" s="15">
        <v>6.6943590049303996</v>
      </c>
      <c r="X36" s="28">
        <v>6.6641456468849496</v>
      </c>
      <c r="Y36" s="15">
        <v>6.2022983452704796</v>
      </c>
      <c r="Z36" s="15">
        <v>6.1460158348708198</v>
      </c>
      <c r="AA36" s="15">
        <v>6.6705792312461503</v>
      </c>
      <c r="AB36" s="15">
        <v>6.7203553563287599</v>
      </c>
      <c r="AC36" s="22">
        <v>7.3012589361794102</v>
      </c>
      <c r="AD36" s="30"/>
    </row>
    <row r="37" spans="1:30" x14ac:dyDescent="0.35">
      <c r="A37" s="9" t="s">
        <v>243</v>
      </c>
      <c r="B37" s="22">
        <v>11.9070620275164</v>
      </c>
      <c r="C37" s="15">
        <v>11.9993022750538</v>
      </c>
      <c r="D37" s="15">
        <v>12.1872830033551</v>
      </c>
      <c r="E37" s="15">
        <v>12.611060268439999</v>
      </c>
      <c r="F37" s="15">
        <v>12.7230096325319</v>
      </c>
      <c r="G37" s="15">
        <v>12.6676612023105</v>
      </c>
      <c r="H37" s="15">
        <v>11.029931303899399</v>
      </c>
      <c r="I37" s="15">
        <v>11.392435616160199</v>
      </c>
      <c r="J37" s="28">
        <v>13.2075399667031</v>
      </c>
      <c r="K37" s="15">
        <v>13.553582071199701</v>
      </c>
      <c r="L37" s="15">
        <v>12.572498678723599</v>
      </c>
      <c r="M37" s="28">
        <v>12.068950733314299</v>
      </c>
      <c r="N37" s="15">
        <v>12.9860335829334</v>
      </c>
      <c r="O37" s="15">
        <v>12.309531033648399</v>
      </c>
      <c r="P37" s="15">
        <v>12.1088977875762</v>
      </c>
      <c r="Q37" s="15">
        <v>10.952302723400701</v>
      </c>
      <c r="R37" s="28">
        <v>11.8699115286805</v>
      </c>
      <c r="S37" s="15">
        <v>10.3736428739809</v>
      </c>
      <c r="T37" s="15">
        <v>11.887426665300501</v>
      </c>
      <c r="U37" s="15">
        <v>13.406032125520399</v>
      </c>
      <c r="V37" s="15">
        <v>10.561137429138601</v>
      </c>
      <c r="W37" s="15">
        <v>11.7009201049237</v>
      </c>
      <c r="X37" s="28">
        <v>11.4195757301064</v>
      </c>
      <c r="Y37" s="15">
        <v>10.5976767528169</v>
      </c>
      <c r="Z37" s="15">
        <v>10.7952757722713</v>
      </c>
      <c r="AA37" s="15">
        <v>10.893706722686099</v>
      </c>
      <c r="AB37" s="15">
        <v>14.055881154870001</v>
      </c>
      <c r="AC37" s="22">
        <v>11.653258176162</v>
      </c>
      <c r="AD37" s="30"/>
    </row>
    <row r="38" spans="1:30" x14ac:dyDescent="0.35">
      <c r="A38" s="9" t="s">
        <v>244</v>
      </c>
      <c r="B38" s="22">
        <v>15.6664229990508</v>
      </c>
      <c r="C38" s="15">
        <v>15.3691685563753</v>
      </c>
      <c r="D38" s="15">
        <v>14.6276164531482</v>
      </c>
      <c r="E38" s="15">
        <v>15.255181195826401</v>
      </c>
      <c r="F38" s="15">
        <v>16.151875199330402</v>
      </c>
      <c r="G38" s="15">
        <v>15.3365414904428</v>
      </c>
      <c r="H38" s="15">
        <v>14.521171238458299</v>
      </c>
      <c r="I38" s="15">
        <v>16.268628370395799</v>
      </c>
      <c r="J38" s="28">
        <v>16.789653116642601</v>
      </c>
      <c r="K38" s="15">
        <v>17.5844151521434</v>
      </c>
      <c r="L38" s="15">
        <v>15.3311406983466</v>
      </c>
      <c r="M38" s="28">
        <v>15.334451680389501</v>
      </c>
      <c r="N38" s="15">
        <v>16.2925667818864</v>
      </c>
      <c r="O38" s="15">
        <v>16.778413103063301</v>
      </c>
      <c r="P38" s="15">
        <v>15.121777222743299</v>
      </c>
      <c r="Q38" s="15">
        <v>13.052864427472301</v>
      </c>
      <c r="R38" s="28">
        <v>16.2000427336326</v>
      </c>
      <c r="S38" s="15">
        <v>13.979471200121599</v>
      </c>
      <c r="T38" s="15">
        <v>14.691167636928601</v>
      </c>
      <c r="U38" s="15">
        <v>19.304647888788502</v>
      </c>
      <c r="V38" s="15">
        <v>13.9482511410353</v>
      </c>
      <c r="W38" s="15">
        <v>16.0247767607414</v>
      </c>
      <c r="X38" s="28">
        <v>15.640576028096101</v>
      </c>
      <c r="Y38" s="15">
        <v>14.875917746227699</v>
      </c>
      <c r="Z38" s="15">
        <v>14.948627838996099</v>
      </c>
      <c r="AA38" s="15">
        <v>15.4308952278073</v>
      </c>
      <c r="AB38" s="15">
        <v>16.090130317031001</v>
      </c>
      <c r="AC38" s="22">
        <v>16.6080397968407</v>
      </c>
      <c r="AD38" s="30"/>
    </row>
    <row r="39" spans="1:30" x14ac:dyDescent="0.35">
      <c r="A39" s="9" t="s">
        <v>245</v>
      </c>
      <c r="B39" s="22">
        <v>9.6429154198159299</v>
      </c>
      <c r="C39" s="15">
        <v>9.2332945669358697</v>
      </c>
      <c r="D39" s="15">
        <v>9.2929265009008208</v>
      </c>
      <c r="E39" s="15">
        <v>9.6320352485883998</v>
      </c>
      <c r="F39" s="15">
        <v>10.3178039258589</v>
      </c>
      <c r="G39" s="15">
        <v>9.0473009032970495</v>
      </c>
      <c r="H39" s="15">
        <v>8.3219120524499406</v>
      </c>
      <c r="I39" s="15">
        <v>9.2387993273806508</v>
      </c>
      <c r="J39" s="28">
        <v>9.2195223587717408</v>
      </c>
      <c r="K39" s="15">
        <v>9.2010102921146704</v>
      </c>
      <c r="L39" s="15">
        <v>9.2534948913055199</v>
      </c>
      <c r="M39" s="28">
        <v>9.0453188888306801</v>
      </c>
      <c r="N39" s="15">
        <v>8.4296483119695598</v>
      </c>
      <c r="O39" s="15">
        <v>9.1406533570312707</v>
      </c>
      <c r="P39" s="15">
        <v>10.0441740912303</v>
      </c>
      <c r="Q39" s="15">
        <v>7.7592485633136601</v>
      </c>
      <c r="R39" s="28">
        <v>9.8719116613974691</v>
      </c>
      <c r="S39" s="15">
        <v>8.3875600868568903</v>
      </c>
      <c r="T39" s="15">
        <v>8.2219142153576392</v>
      </c>
      <c r="U39" s="15">
        <v>12.273655152234401</v>
      </c>
      <c r="V39" s="15">
        <v>8.3871622347198294</v>
      </c>
      <c r="W39" s="15">
        <v>9.2567398652194406</v>
      </c>
      <c r="X39" s="28">
        <v>9.8887980898330294</v>
      </c>
      <c r="Y39" s="15">
        <v>10.0736661414205</v>
      </c>
      <c r="Z39" s="15">
        <v>10.0527078035109</v>
      </c>
      <c r="AA39" s="15">
        <v>9.4609408535211106</v>
      </c>
      <c r="AB39" s="15">
        <v>9.6860951897687109</v>
      </c>
      <c r="AC39" s="22">
        <v>9.9695743924242795</v>
      </c>
      <c r="AD39" s="30"/>
    </row>
    <row r="40" spans="1:30" x14ac:dyDescent="0.35">
      <c r="A40" s="9" t="s">
        <v>246</v>
      </c>
      <c r="B40" s="22">
        <v>11.799331259253799</v>
      </c>
      <c r="C40" s="15">
        <v>11.5363067030805</v>
      </c>
      <c r="D40" s="15">
        <v>11.041104245292299</v>
      </c>
      <c r="E40" s="15">
        <v>10.2546361833985</v>
      </c>
      <c r="F40" s="15">
        <v>10.982544955008599</v>
      </c>
      <c r="G40" s="15">
        <v>12.4257400260729</v>
      </c>
      <c r="H40" s="15">
        <v>11.508216820702099</v>
      </c>
      <c r="I40" s="15">
        <v>12.6629035700696</v>
      </c>
      <c r="J40" s="28">
        <v>11.579243242194099</v>
      </c>
      <c r="K40" s="15">
        <v>11.892372988419</v>
      </c>
      <c r="L40" s="15">
        <v>11.0046012701238</v>
      </c>
      <c r="M40" s="28">
        <v>11.5508706627297</v>
      </c>
      <c r="N40" s="15">
        <v>11.791589956831499</v>
      </c>
      <c r="O40" s="15">
        <v>11.028967852938401</v>
      </c>
      <c r="P40" s="15">
        <v>12.565060274432501</v>
      </c>
      <c r="Q40" s="15">
        <v>10.3441116329019</v>
      </c>
      <c r="R40" s="28">
        <v>12.4816538945694</v>
      </c>
      <c r="S40" s="15">
        <v>11.2450122182585</v>
      </c>
      <c r="T40" s="15">
        <v>10.0082717315899</v>
      </c>
      <c r="U40" s="15">
        <v>14.8940081694751</v>
      </c>
      <c r="V40" s="15">
        <v>11.3743034917199</v>
      </c>
      <c r="W40" s="15">
        <v>11.6212613374515</v>
      </c>
      <c r="X40" s="28">
        <v>11.5798170081216</v>
      </c>
      <c r="Y40" s="15">
        <v>10.4844473669478</v>
      </c>
      <c r="Z40" s="15">
        <v>11.37774871463</v>
      </c>
      <c r="AA40" s="15">
        <v>11.730147628724801</v>
      </c>
      <c r="AB40" s="15">
        <v>11.249796031423999</v>
      </c>
      <c r="AC40" s="22">
        <v>12.856368335078701</v>
      </c>
      <c r="AD40" s="30"/>
    </row>
    <row r="41" spans="1:30" x14ac:dyDescent="0.35">
      <c r="A41" s="9" t="s">
        <v>247</v>
      </c>
      <c r="B41" s="22">
        <v>8.4257752529168908</v>
      </c>
      <c r="C41" s="15">
        <v>8.6067000566755301</v>
      </c>
      <c r="D41" s="15">
        <v>6.7789741411255804</v>
      </c>
      <c r="E41" s="15">
        <v>9.2715777520391107</v>
      </c>
      <c r="F41" s="15">
        <v>7.6785138792258403</v>
      </c>
      <c r="G41" s="15">
        <v>8.8390551091967797</v>
      </c>
      <c r="H41" s="15">
        <v>8.7667109518749893</v>
      </c>
      <c r="I41" s="15">
        <v>9.2684447972966009</v>
      </c>
      <c r="J41" s="28">
        <v>8.9847191720106991</v>
      </c>
      <c r="K41" s="15">
        <v>9.2586347333247403</v>
      </c>
      <c r="L41" s="15">
        <v>8.4820413516122297</v>
      </c>
      <c r="M41" s="28">
        <v>8.3014564207397203</v>
      </c>
      <c r="N41" s="15">
        <v>9.0612381612843294</v>
      </c>
      <c r="O41" s="15">
        <v>8.4488219911365494</v>
      </c>
      <c r="P41" s="15">
        <v>8.2897845562391108</v>
      </c>
      <c r="Q41" s="15">
        <v>7.5177211183389296</v>
      </c>
      <c r="R41" s="28">
        <v>8.5418734835040997</v>
      </c>
      <c r="S41" s="15">
        <v>7.7745681524517503</v>
      </c>
      <c r="T41" s="15">
        <v>7.6565683322773701</v>
      </c>
      <c r="U41" s="15">
        <v>10.0062665508229</v>
      </c>
      <c r="V41" s="15">
        <v>7.4965328733090004</v>
      </c>
      <c r="W41" s="15">
        <v>8.1227018362666392</v>
      </c>
      <c r="X41" s="28">
        <v>8.0039185923861105</v>
      </c>
      <c r="Y41" s="15">
        <v>7.4048635503405302</v>
      </c>
      <c r="Z41" s="15">
        <v>7.7907894088698102</v>
      </c>
      <c r="AA41" s="15">
        <v>8.0719114115908592</v>
      </c>
      <c r="AB41" s="15">
        <v>8.9132435872003501</v>
      </c>
      <c r="AC41" s="22">
        <v>8.2724441535055604</v>
      </c>
      <c r="AD41" s="30"/>
    </row>
    <row r="42" spans="1:30" x14ac:dyDescent="0.35">
      <c r="A42" s="9" t="s">
        <v>248</v>
      </c>
      <c r="B42" s="22">
        <v>8.64224629944494</v>
      </c>
      <c r="C42" s="15">
        <v>8.8045110795574306</v>
      </c>
      <c r="D42" s="15">
        <v>9.8001538271603792</v>
      </c>
      <c r="E42" s="15">
        <v>10.1156851243997</v>
      </c>
      <c r="F42" s="15">
        <v>8.2002971663704205</v>
      </c>
      <c r="G42" s="15">
        <v>9.32089531394878</v>
      </c>
      <c r="H42" s="15">
        <v>7.3292126463750096</v>
      </c>
      <c r="I42" s="15">
        <v>8.9453815303895095</v>
      </c>
      <c r="J42" s="28">
        <v>9.7524318125271208</v>
      </c>
      <c r="K42" s="15">
        <v>9.9425562417235405</v>
      </c>
      <c r="L42" s="15">
        <v>9.4035238015529305</v>
      </c>
      <c r="M42" s="28">
        <v>8.5592412431964195</v>
      </c>
      <c r="N42" s="15">
        <v>9.5994573320862902</v>
      </c>
      <c r="O42" s="15">
        <v>9.0120350167385705</v>
      </c>
      <c r="P42" s="15">
        <v>9.0622155530494002</v>
      </c>
      <c r="Q42" s="15">
        <v>6.3001063651930096</v>
      </c>
      <c r="R42" s="28">
        <v>8.7858520336972195</v>
      </c>
      <c r="S42" s="15">
        <v>6.7413723878131702</v>
      </c>
      <c r="T42" s="15">
        <v>7.8864816513600902</v>
      </c>
      <c r="U42" s="15">
        <v>11.1818890333789</v>
      </c>
      <c r="V42" s="15">
        <v>7.3377932260035097</v>
      </c>
      <c r="W42" s="15">
        <v>7.5707937189496803</v>
      </c>
      <c r="X42" s="28">
        <v>7.9056605064929801</v>
      </c>
      <c r="Y42" s="15">
        <v>6.8409732658190503</v>
      </c>
      <c r="Z42" s="15">
        <v>7.5532548751461697</v>
      </c>
      <c r="AA42" s="15">
        <v>7.4470631780960801</v>
      </c>
      <c r="AB42" s="15">
        <v>10.468679265518199</v>
      </c>
      <c r="AC42" s="22">
        <v>8.2923174762691207</v>
      </c>
      <c r="AD42" s="30"/>
    </row>
    <row r="43" spans="1:30" x14ac:dyDescent="0.35">
      <c r="A43" s="9" t="s">
        <v>249</v>
      </c>
      <c r="B43" s="22">
        <v>5.04071518210396</v>
      </c>
      <c r="C43" s="15">
        <v>5.2538918252822002</v>
      </c>
      <c r="D43" s="15">
        <v>4.9318515573189696</v>
      </c>
      <c r="E43" s="15">
        <v>5.4570690955121002</v>
      </c>
      <c r="F43" s="15">
        <v>4.2741162860216297</v>
      </c>
      <c r="G43" s="15">
        <v>5.2985386918808501</v>
      </c>
      <c r="H43" s="15">
        <v>5.7974257549906696</v>
      </c>
      <c r="I43" s="15">
        <v>5.3153774610735001</v>
      </c>
      <c r="J43" s="28">
        <v>5.5242071929919598</v>
      </c>
      <c r="K43" s="15">
        <v>5.6222862336891</v>
      </c>
      <c r="L43" s="15">
        <v>5.3442168406078201</v>
      </c>
      <c r="M43" s="28">
        <v>4.64970047276476</v>
      </c>
      <c r="N43" s="15">
        <v>6.3339837694103096</v>
      </c>
      <c r="O43" s="15">
        <v>4.3341601014970701</v>
      </c>
      <c r="P43" s="15">
        <v>4.5953025356170798</v>
      </c>
      <c r="Q43" s="15">
        <v>3.7878053381874102</v>
      </c>
      <c r="R43" s="28">
        <v>5.0830979566522503</v>
      </c>
      <c r="S43" s="15">
        <v>3.7591781473561499</v>
      </c>
      <c r="T43" s="15">
        <v>4.8964241783775204</v>
      </c>
      <c r="U43" s="15">
        <v>5.6299075354400596</v>
      </c>
      <c r="V43" s="15">
        <v>5.3228375403615997</v>
      </c>
      <c r="W43" s="15">
        <v>4.4512404449226501</v>
      </c>
      <c r="X43" s="28">
        <v>4.8805695816790902</v>
      </c>
      <c r="Y43" s="15">
        <v>4.8095797476622302</v>
      </c>
      <c r="Z43" s="15">
        <v>4.7512351108358502</v>
      </c>
      <c r="AA43" s="15">
        <v>4.4407174042277404</v>
      </c>
      <c r="AB43" s="15">
        <v>4.8837898771009396</v>
      </c>
      <c r="AC43" s="22">
        <v>5.2493787474990201</v>
      </c>
      <c r="AD43" s="30"/>
    </row>
    <row r="44" spans="1:30" x14ac:dyDescent="0.35">
      <c r="A44" s="9" t="s">
        <v>250</v>
      </c>
      <c r="B44" s="22">
        <v>4.2750869581579201</v>
      </c>
      <c r="C44" s="15">
        <v>3.9464681768179801</v>
      </c>
      <c r="D44" s="15">
        <v>3.66903725651385</v>
      </c>
      <c r="E44" s="15">
        <v>4.4407287027526499</v>
      </c>
      <c r="F44" s="15">
        <v>3.4925589764107401</v>
      </c>
      <c r="G44" s="15">
        <v>4.1337162665373501</v>
      </c>
      <c r="H44" s="15">
        <v>3.8047265493587998</v>
      </c>
      <c r="I44" s="15">
        <v>4.0130645186190197</v>
      </c>
      <c r="J44" s="28">
        <v>3.9125462648987401</v>
      </c>
      <c r="K44" s="15">
        <v>4.1440635411169202</v>
      </c>
      <c r="L44" s="15">
        <v>3.4876759171330001</v>
      </c>
      <c r="M44" s="28">
        <v>4.0666296394674299</v>
      </c>
      <c r="N44" s="15">
        <v>3.8554874659812901</v>
      </c>
      <c r="O44" s="15">
        <v>4.0774986732355103</v>
      </c>
      <c r="P44" s="15">
        <v>4.31300948427808</v>
      </c>
      <c r="Q44" s="15">
        <v>3.8135475651062598</v>
      </c>
      <c r="R44" s="28">
        <v>4.4523901312265197</v>
      </c>
      <c r="S44" s="15">
        <v>4.2502095125806996</v>
      </c>
      <c r="T44" s="15">
        <v>3.92067501128074</v>
      </c>
      <c r="U44" s="15">
        <v>4.5541151207860304</v>
      </c>
      <c r="V44" s="15">
        <v>4.7105410855897896</v>
      </c>
      <c r="W44" s="15">
        <v>4.5498510695734602</v>
      </c>
      <c r="X44" s="28">
        <v>4.5405567653062402</v>
      </c>
      <c r="Y44" s="15">
        <v>4.5313924116538198</v>
      </c>
      <c r="Z44" s="15">
        <v>4.9855661703314196</v>
      </c>
      <c r="AA44" s="15">
        <v>4.2159889990195696</v>
      </c>
      <c r="AB44" s="15">
        <v>4.1636760998474998</v>
      </c>
      <c r="AC44" s="22">
        <v>4.7433078820859196</v>
      </c>
      <c r="AD44" s="30"/>
    </row>
    <row r="45" spans="1:30" x14ac:dyDescent="0.35">
      <c r="A45" s="9" t="s">
        <v>251</v>
      </c>
      <c r="B45" s="22">
        <v>9.4786400672536804</v>
      </c>
      <c r="C45" s="15">
        <v>9.9212714226667007</v>
      </c>
      <c r="D45" s="15">
        <v>10.8881287917044</v>
      </c>
      <c r="E45" s="15">
        <v>11.162770655203399</v>
      </c>
      <c r="F45" s="15">
        <v>10.120776614963299</v>
      </c>
      <c r="G45" s="15">
        <v>10.498912096836101</v>
      </c>
      <c r="H45" s="15">
        <v>8.7770846587091196</v>
      </c>
      <c r="I45" s="15">
        <v>9.0584207141510102</v>
      </c>
      <c r="J45" s="28">
        <v>9.7011152261764604</v>
      </c>
      <c r="K45" s="15">
        <v>9.9317901544148501</v>
      </c>
      <c r="L45" s="15">
        <v>9.2777907184661892</v>
      </c>
      <c r="M45" s="28">
        <v>9.4646857799728394</v>
      </c>
      <c r="N45" s="15">
        <v>10.998260900760799</v>
      </c>
      <c r="O45" s="15">
        <v>9.4081513130329402</v>
      </c>
      <c r="P45" s="15">
        <v>10.2413225732685</v>
      </c>
      <c r="Q45" s="15">
        <v>7.0093682067748304</v>
      </c>
      <c r="R45" s="28">
        <v>9.4029842861992599</v>
      </c>
      <c r="S45" s="15">
        <v>7.2390569405698404</v>
      </c>
      <c r="T45" s="15">
        <v>8.5646032459986792</v>
      </c>
      <c r="U45" s="15">
        <v>11.855019357481501</v>
      </c>
      <c r="V45" s="15">
        <v>7.8851764868860803</v>
      </c>
      <c r="W45" s="15">
        <v>8.2872851893833896</v>
      </c>
      <c r="X45" s="28">
        <v>8.79936408789656</v>
      </c>
      <c r="Y45" s="15">
        <v>8.0639572812313602</v>
      </c>
      <c r="Z45" s="15">
        <v>8.0210603629569892</v>
      </c>
      <c r="AA45" s="15">
        <v>8.3514935306609193</v>
      </c>
      <c r="AB45" s="15">
        <v>10.7695272764248</v>
      </c>
      <c r="AC45" s="22">
        <v>9.2412565319718194</v>
      </c>
      <c r="AD45" s="30"/>
    </row>
    <row r="46" spans="1:30" x14ac:dyDescent="0.35">
      <c r="A46" s="9" t="s">
        <v>252</v>
      </c>
      <c r="B46" s="22">
        <v>12.134961699338399</v>
      </c>
      <c r="C46" s="15">
        <v>11.380873608931999</v>
      </c>
      <c r="D46" s="15">
        <v>10.9487760124162</v>
      </c>
      <c r="E46" s="15">
        <v>10.8042878967245</v>
      </c>
      <c r="F46" s="15">
        <v>11.240648156025401</v>
      </c>
      <c r="G46" s="15">
        <v>10.944155478032</v>
      </c>
      <c r="H46" s="15">
        <v>11.176777185253499</v>
      </c>
      <c r="I46" s="15">
        <v>12.832114182528199</v>
      </c>
      <c r="J46" s="28">
        <v>11.718571577377601</v>
      </c>
      <c r="K46" s="15">
        <v>11.8508373995748</v>
      </c>
      <c r="L46" s="15">
        <v>11.475843143489801</v>
      </c>
      <c r="M46" s="28">
        <v>12.135224378193101</v>
      </c>
      <c r="N46" s="15">
        <v>12.322248973497301</v>
      </c>
      <c r="O46" s="15">
        <v>11.8772775203743</v>
      </c>
      <c r="P46" s="15">
        <v>13.1325375458258</v>
      </c>
      <c r="Q46" s="15">
        <v>10.6594940184468</v>
      </c>
      <c r="R46" s="28">
        <v>12.7843748824474</v>
      </c>
      <c r="S46" s="15">
        <v>10.591969354163799</v>
      </c>
      <c r="T46" s="15">
        <v>10.6626547301796</v>
      </c>
      <c r="U46" s="15">
        <v>15.466749597621099</v>
      </c>
      <c r="V46" s="15">
        <v>11.361680698936199</v>
      </c>
      <c r="W46" s="15">
        <v>13.115485065972001</v>
      </c>
      <c r="X46" s="28">
        <v>11.7568423624866</v>
      </c>
      <c r="Y46" s="15">
        <v>11.0806832009744</v>
      </c>
      <c r="Z46" s="15">
        <v>11.1519590424846</v>
      </c>
      <c r="AA46" s="15">
        <v>10.9788366915495</v>
      </c>
      <c r="AB46" s="15">
        <v>12.1590201253071</v>
      </c>
      <c r="AC46" s="22">
        <v>12.945483215458101</v>
      </c>
      <c r="AD46" s="30"/>
    </row>
    <row r="47" spans="1:30" x14ac:dyDescent="0.35">
      <c r="A47" s="9" t="s">
        <v>253</v>
      </c>
      <c r="B47" s="22">
        <v>16.396052662636802</v>
      </c>
      <c r="C47" s="15">
        <v>16.4502367545197</v>
      </c>
      <c r="D47" s="15">
        <v>17.564264627020702</v>
      </c>
      <c r="E47" s="15">
        <v>17.3243266035274</v>
      </c>
      <c r="F47" s="15">
        <v>16.547349930002699</v>
      </c>
      <c r="G47" s="15">
        <v>17.442772624890399</v>
      </c>
      <c r="H47" s="15">
        <v>15.153774328187099</v>
      </c>
      <c r="I47" s="15">
        <v>15.761415765648501</v>
      </c>
      <c r="J47" s="28">
        <v>18.354020751743601</v>
      </c>
      <c r="K47" s="15">
        <v>18.824937005781901</v>
      </c>
      <c r="L47" s="15">
        <v>17.489815903232799</v>
      </c>
      <c r="M47" s="28">
        <v>16.417575132437999</v>
      </c>
      <c r="N47" s="15">
        <v>16.814388513821601</v>
      </c>
      <c r="O47" s="15">
        <v>16.724263121314198</v>
      </c>
      <c r="P47" s="15">
        <v>17.278920827571898</v>
      </c>
      <c r="Q47" s="15">
        <v>14.270466889518501</v>
      </c>
      <c r="R47" s="28">
        <v>16.5072841408283</v>
      </c>
      <c r="S47" s="15">
        <v>14.9504235219548</v>
      </c>
      <c r="T47" s="15">
        <v>14.346059504105501</v>
      </c>
      <c r="U47" s="15">
        <v>18.983112753354899</v>
      </c>
      <c r="V47" s="15">
        <v>15.2500834420338</v>
      </c>
      <c r="W47" s="15">
        <v>15.9168515055577</v>
      </c>
      <c r="X47" s="28">
        <v>15.613872214132501</v>
      </c>
      <c r="Y47" s="15">
        <v>14.580797478950499</v>
      </c>
      <c r="Z47" s="15">
        <v>13.511111446676701</v>
      </c>
      <c r="AA47" s="15">
        <v>14.6658090009335</v>
      </c>
      <c r="AB47" s="15">
        <v>19.4422758168953</v>
      </c>
      <c r="AC47" s="22">
        <v>16.308166506871999</v>
      </c>
      <c r="AD47" s="30"/>
    </row>
    <row r="48" spans="1:30" x14ac:dyDescent="0.35">
      <c r="A48" s="9" t="s">
        <v>254</v>
      </c>
      <c r="B48" s="22">
        <v>8.0721542520431093</v>
      </c>
      <c r="C48" s="15">
        <v>7.9008390277415597</v>
      </c>
      <c r="D48" s="15">
        <v>7.8186236479476596</v>
      </c>
      <c r="E48" s="15">
        <v>9.4457384268026807</v>
      </c>
      <c r="F48" s="15">
        <v>6.7834423136792497</v>
      </c>
      <c r="G48" s="15">
        <v>7.8749049847664896</v>
      </c>
      <c r="H48" s="15">
        <v>7.6907989113030899</v>
      </c>
      <c r="I48" s="15">
        <v>7.7091640164487796</v>
      </c>
      <c r="J48" s="28">
        <v>8.7664362679913399</v>
      </c>
      <c r="K48" s="15">
        <v>9.1005526704705293</v>
      </c>
      <c r="L48" s="15">
        <v>8.1532805051281194</v>
      </c>
      <c r="M48" s="28">
        <v>7.8046431174528399</v>
      </c>
      <c r="N48" s="15">
        <v>9.1243202088920601</v>
      </c>
      <c r="O48" s="15">
        <v>8.0986274997466907</v>
      </c>
      <c r="P48" s="15">
        <v>7.9426962047208498</v>
      </c>
      <c r="Q48" s="15">
        <v>6.1312158945631596</v>
      </c>
      <c r="R48" s="28">
        <v>8.6215144221268201</v>
      </c>
      <c r="S48" s="15">
        <v>7.6578713707934201</v>
      </c>
      <c r="T48" s="15">
        <v>6.9092196127094896</v>
      </c>
      <c r="U48" s="15">
        <v>10.8421461258016</v>
      </c>
      <c r="V48" s="15">
        <v>6.8561598132736403</v>
      </c>
      <c r="W48" s="15">
        <v>9.1828404137292701</v>
      </c>
      <c r="X48" s="28">
        <v>7.3219070785611198</v>
      </c>
      <c r="Y48" s="15">
        <v>6.6549321679630804</v>
      </c>
      <c r="Z48" s="15">
        <v>7.6173133911301303</v>
      </c>
      <c r="AA48" s="15">
        <v>6.7412547891094201</v>
      </c>
      <c r="AB48" s="15">
        <v>8.3502532661078401</v>
      </c>
      <c r="AC48" s="22">
        <v>7.8017001774817301</v>
      </c>
      <c r="AD48" s="30"/>
    </row>
    <row r="49" spans="1:30" x14ac:dyDescent="0.35">
      <c r="A49" s="9" t="s">
        <v>255</v>
      </c>
      <c r="B49" s="22">
        <v>17.887479680374099</v>
      </c>
      <c r="C49" s="15">
        <v>17.656478585951099</v>
      </c>
      <c r="D49" s="15">
        <v>18.9843570957857</v>
      </c>
      <c r="E49" s="15">
        <v>18.440396953113101</v>
      </c>
      <c r="F49" s="15">
        <v>18.3005012674565</v>
      </c>
      <c r="G49" s="15">
        <v>17.801390217104199</v>
      </c>
      <c r="H49" s="15">
        <v>16.596607886853601</v>
      </c>
      <c r="I49" s="15">
        <v>16.932846430068398</v>
      </c>
      <c r="J49" s="28">
        <v>19.917665214205801</v>
      </c>
      <c r="K49" s="15">
        <v>20.528872422700399</v>
      </c>
      <c r="L49" s="15">
        <v>18.796004561178101</v>
      </c>
      <c r="M49" s="28">
        <v>18.497256954996701</v>
      </c>
      <c r="N49" s="15">
        <v>19.0792768743663</v>
      </c>
      <c r="O49" s="15">
        <v>19.674055181130001</v>
      </c>
      <c r="P49" s="15">
        <v>18.176487207964701</v>
      </c>
      <c r="Q49" s="15">
        <v>17.043289225313899</v>
      </c>
      <c r="R49" s="28">
        <v>18.119807665019898</v>
      </c>
      <c r="S49" s="15">
        <v>16.761431299302899</v>
      </c>
      <c r="T49" s="15">
        <v>16.605573216186901</v>
      </c>
      <c r="U49" s="15">
        <v>20.267362319138801</v>
      </c>
      <c r="V49" s="15">
        <v>16.677797994676698</v>
      </c>
      <c r="W49" s="15">
        <v>18.234497793521999</v>
      </c>
      <c r="X49" s="28">
        <v>16.992373757278401</v>
      </c>
      <c r="Y49" s="15">
        <v>15.4738531575052</v>
      </c>
      <c r="Z49" s="15">
        <v>15.8190517187845</v>
      </c>
      <c r="AA49" s="15">
        <v>17.139422181563301</v>
      </c>
      <c r="AB49" s="15">
        <v>19.375292136420299</v>
      </c>
      <c r="AC49" s="22">
        <v>17.874885738464101</v>
      </c>
      <c r="AD49" s="30"/>
    </row>
    <row r="50" spans="1:30" x14ac:dyDescent="0.35">
      <c r="A50" s="9" t="s">
        <v>256</v>
      </c>
      <c r="B50" s="22">
        <v>11.3567429047348</v>
      </c>
      <c r="C50" s="15">
        <v>9.6228603746994708</v>
      </c>
      <c r="D50" s="15">
        <v>8.4724569764978295</v>
      </c>
      <c r="E50" s="15">
        <v>9.39604023844716</v>
      </c>
      <c r="F50" s="15">
        <v>10.256662295935699</v>
      </c>
      <c r="G50" s="15">
        <v>8.93339294640543</v>
      </c>
      <c r="H50" s="15">
        <v>9.9791000585426897</v>
      </c>
      <c r="I50" s="15">
        <v>10.048263330081999</v>
      </c>
      <c r="J50" s="28">
        <v>9.3230468816765502</v>
      </c>
      <c r="K50" s="15">
        <v>8.6643565259048394</v>
      </c>
      <c r="L50" s="15">
        <v>10.5318465233194</v>
      </c>
      <c r="M50" s="28">
        <v>10.8094948091147</v>
      </c>
      <c r="N50" s="15">
        <v>8.9292365670082603</v>
      </c>
      <c r="O50" s="15">
        <v>12.457764743730401</v>
      </c>
      <c r="P50" s="15">
        <v>10.4465377134746</v>
      </c>
      <c r="Q50" s="15">
        <v>10.8046902168551</v>
      </c>
      <c r="R50" s="28">
        <v>12.400265224758501</v>
      </c>
      <c r="S50" s="15">
        <v>11.436576205463499</v>
      </c>
      <c r="T50" s="15">
        <v>10.682852055270001</v>
      </c>
      <c r="U50" s="15">
        <v>14.642768961197101</v>
      </c>
      <c r="V50" s="15">
        <v>10.0174668714474</v>
      </c>
      <c r="W50" s="15">
        <v>15.4858644677221</v>
      </c>
      <c r="X50" s="28">
        <v>12.46126032694</v>
      </c>
      <c r="Y50" s="15">
        <v>12.1235635773065</v>
      </c>
      <c r="Z50" s="15">
        <v>10.0023937901402</v>
      </c>
      <c r="AA50" s="15">
        <v>13.1847070736021</v>
      </c>
      <c r="AB50" s="15">
        <v>8.6539601524726706</v>
      </c>
      <c r="AC50" s="22">
        <v>14.9170147376954</v>
      </c>
      <c r="AD50" s="30"/>
    </row>
    <row r="51" spans="1:30" x14ac:dyDescent="0.35">
      <c r="A51" s="9" t="s">
        <v>257</v>
      </c>
      <c r="B51" s="22">
        <v>13.537086730306299</v>
      </c>
      <c r="C51" s="15">
        <v>13.5328465650992</v>
      </c>
      <c r="D51" s="15">
        <v>12.978920291656101</v>
      </c>
      <c r="E51" s="15">
        <v>15.3633743119351</v>
      </c>
      <c r="F51" s="15">
        <v>13.2603631019266</v>
      </c>
      <c r="G51" s="15">
        <v>12.409535749209599</v>
      </c>
      <c r="H51" s="15">
        <v>12.635295692434999</v>
      </c>
      <c r="I51" s="15">
        <v>14.3920111154072</v>
      </c>
      <c r="J51" s="28">
        <v>14.100505709170699</v>
      </c>
      <c r="K51" s="15">
        <v>13.5375322288017</v>
      </c>
      <c r="L51" s="15">
        <v>15.133649940540501</v>
      </c>
      <c r="M51" s="28">
        <v>13.06358433736</v>
      </c>
      <c r="N51" s="15">
        <v>12.418951688417099</v>
      </c>
      <c r="O51" s="15">
        <v>13.766708537050899</v>
      </c>
      <c r="P51" s="15">
        <v>13.4056331579185</v>
      </c>
      <c r="Q51" s="15">
        <v>12.108723368201201</v>
      </c>
      <c r="R51" s="28">
        <v>13.751065379264301</v>
      </c>
      <c r="S51" s="15">
        <v>12.980562328406799</v>
      </c>
      <c r="T51" s="15">
        <v>12.965662988002499</v>
      </c>
      <c r="U51" s="15">
        <v>15.9614535189921</v>
      </c>
      <c r="V51" s="15">
        <v>11.7447904709295</v>
      </c>
      <c r="W51" s="15">
        <v>12.6141311294763</v>
      </c>
      <c r="X51" s="28">
        <v>13.351142519531599</v>
      </c>
      <c r="Y51" s="15">
        <v>12.299666401993401</v>
      </c>
      <c r="Z51" s="15">
        <v>13.3808623517564</v>
      </c>
      <c r="AA51" s="15">
        <v>12.7156658816246</v>
      </c>
      <c r="AB51" s="15">
        <v>13.5198770060685</v>
      </c>
      <c r="AC51" s="22">
        <v>14.7316177413123</v>
      </c>
      <c r="AD51" s="30"/>
    </row>
    <row r="52" spans="1:30" x14ac:dyDescent="0.35">
      <c r="A52" s="9" t="s">
        <v>258</v>
      </c>
      <c r="B52" s="22">
        <v>19.038375606849701</v>
      </c>
      <c r="C52" s="15">
        <v>18.722216118706601</v>
      </c>
      <c r="D52" s="15">
        <v>17.985400933652102</v>
      </c>
      <c r="E52" s="15">
        <v>18.104385971812299</v>
      </c>
      <c r="F52" s="15">
        <v>18.494798499594499</v>
      </c>
      <c r="G52" s="15">
        <v>20.081928578039602</v>
      </c>
      <c r="H52" s="15">
        <v>18.1805574249911</v>
      </c>
      <c r="I52" s="15">
        <v>19.341146061764402</v>
      </c>
      <c r="J52" s="28">
        <v>18.836984067066499</v>
      </c>
      <c r="K52" s="15">
        <v>19.8604256451233</v>
      </c>
      <c r="L52" s="15">
        <v>16.9588089853196</v>
      </c>
      <c r="M52" s="28">
        <v>17.5410907929632</v>
      </c>
      <c r="N52" s="15">
        <v>17.014882987747601</v>
      </c>
      <c r="O52" s="15">
        <v>18.3921409393968</v>
      </c>
      <c r="P52" s="15">
        <v>18.904012727310299</v>
      </c>
      <c r="Q52" s="15">
        <v>14.603366778153701</v>
      </c>
      <c r="R52" s="28">
        <v>20.051143597325101</v>
      </c>
      <c r="S52" s="15">
        <v>17.0950570777655</v>
      </c>
      <c r="T52" s="15">
        <v>18.5698655241201</v>
      </c>
      <c r="U52" s="15">
        <v>23.7679369686286</v>
      </c>
      <c r="V52" s="15">
        <v>17.801045341373701</v>
      </c>
      <c r="W52" s="15">
        <v>17.8612842965738</v>
      </c>
      <c r="X52" s="28">
        <v>19.5215201465749</v>
      </c>
      <c r="Y52" s="15">
        <v>18.0742160485364</v>
      </c>
      <c r="Z52" s="15">
        <v>18.4915162541282</v>
      </c>
      <c r="AA52" s="15">
        <v>18.5574243828292</v>
      </c>
      <c r="AB52" s="15">
        <v>20.9778301797475</v>
      </c>
      <c r="AC52" s="22">
        <v>21.314994763386601</v>
      </c>
      <c r="AD52" s="30"/>
    </row>
    <row r="53" spans="1:30" x14ac:dyDescent="0.35">
      <c r="A53" s="9" t="s">
        <v>259</v>
      </c>
      <c r="B53" s="22">
        <v>16.492159997940099</v>
      </c>
      <c r="C53" s="15">
        <v>15.4618947398444</v>
      </c>
      <c r="D53" s="15">
        <v>14.879615445995499</v>
      </c>
      <c r="E53" s="15">
        <v>18.788767163145799</v>
      </c>
      <c r="F53" s="15">
        <v>14.474390165003101</v>
      </c>
      <c r="G53" s="15">
        <v>15.656279652466401</v>
      </c>
      <c r="H53" s="15">
        <v>14.5746618818422</v>
      </c>
      <c r="I53" s="15">
        <v>14.447292095363199</v>
      </c>
      <c r="J53" s="28">
        <v>16.097791930215799</v>
      </c>
      <c r="K53" s="15">
        <v>15.7967173594855</v>
      </c>
      <c r="L53" s="15">
        <v>16.650310773125099</v>
      </c>
      <c r="M53" s="28">
        <v>16.607758166374499</v>
      </c>
      <c r="N53" s="15">
        <v>15.887236679249501</v>
      </c>
      <c r="O53" s="15">
        <v>16.326703582718501</v>
      </c>
      <c r="P53" s="15">
        <v>17.5957824663517</v>
      </c>
      <c r="Q53" s="15">
        <v>15.909618531790001</v>
      </c>
      <c r="R53" s="28">
        <v>17.073030662776901</v>
      </c>
      <c r="S53" s="15">
        <v>15.939563625285</v>
      </c>
      <c r="T53" s="15">
        <v>15.818696685451</v>
      </c>
      <c r="U53" s="15">
        <v>18.7975046214024</v>
      </c>
      <c r="V53" s="15">
        <v>15.767032991030399</v>
      </c>
      <c r="W53" s="15">
        <v>18.001899061953502</v>
      </c>
      <c r="X53" s="28">
        <v>16.701953942755999</v>
      </c>
      <c r="Y53" s="15">
        <v>16.000770395984301</v>
      </c>
      <c r="Z53" s="15">
        <v>18.291389245847</v>
      </c>
      <c r="AA53" s="15">
        <v>17.896590044276401</v>
      </c>
      <c r="AB53" s="15">
        <v>15.9363473805945</v>
      </c>
      <c r="AC53" s="22">
        <v>16.533468739819</v>
      </c>
      <c r="AD53" s="30"/>
    </row>
    <row r="54" spans="1:30" x14ac:dyDescent="0.35">
      <c r="A54" s="9" t="s">
        <v>260</v>
      </c>
      <c r="B54" s="22">
        <v>17.1272477347595</v>
      </c>
      <c r="C54" s="15">
        <v>16.1963660864023</v>
      </c>
      <c r="D54" s="15">
        <v>15.6339975779395</v>
      </c>
      <c r="E54" s="15">
        <v>16.391345610133001</v>
      </c>
      <c r="F54" s="15">
        <v>17.441685619170201</v>
      </c>
      <c r="G54" s="15">
        <v>16.1123217243636</v>
      </c>
      <c r="H54" s="15">
        <v>15.6364771604011</v>
      </c>
      <c r="I54" s="15">
        <v>16.062495407036</v>
      </c>
      <c r="J54" s="28">
        <v>16.2376769483215</v>
      </c>
      <c r="K54" s="15">
        <v>16.800946062673301</v>
      </c>
      <c r="L54" s="15">
        <v>15.203990182437</v>
      </c>
      <c r="M54" s="28">
        <v>16.011226180524201</v>
      </c>
      <c r="N54" s="15">
        <v>14.959482180524899</v>
      </c>
      <c r="O54" s="15">
        <v>16.410639474272699</v>
      </c>
      <c r="P54" s="15">
        <v>16.885853588549502</v>
      </c>
      <c r="Q54" s="15">
        <v>14.8914204016643</v>
      </c>
      <c r="R54" s="28">
        <v>18.054894702168699</v>
      </c>
      <c r="S54" s="15">
        <v>15.9720233204152</v>
      </c>
      <c r="T54" s="15">
        <v>17.902038387747801</v>
      </c>
      <c r="U54" s="15">
        <v>20.3610109690112</v>
      </c>
      <c r="V54" s="15">
        <v>16.033899326802199</v>
      </c>
      <c r="W54" s="15">
        <v>18.081959356721899</v>
      </c>
      <c r="X54" s="28">
        <v>17.8355381270249</v>
      </c>
      <c r="Y54" s="15">
        <v>16.9654738343609</v>
      </c>
      <c r="Z54" s="15">
        <v>19.209158201947201</v>
      </c>
      <c r="AA54" s="15">
        <v>18.980340553906199</v>
      </c>
      <c r="AB54" s="15">
        <v>17.2070674943323</v>
      </c>
      <c r="AC54" s="22">
        <v>17.888303124831399</v>
      </c>
      <c r="AD54" s="30"/>
    </row>
    <row r="55" spans="1:30" x14ac:dyDescent="0.35">
      <c r="A55" s="9" t="s">
        <v>261</v>
      </c>
      <c r="B55" s="22">
        <v>7.3665660204329297</v>
      </c>
      <c r="C55" s="15">
        <v>7.7200600547179601</v>
      </c>
      <c r="D55" s="15">
        <v>8.2853477953461407</v>
      </c>
      <c r="E55" s="15">
        <v>9.0273173991783597</v>
      </c>
      <c r="F55" s="15">
        <v>6.5391751518693999</v>
      </c>
      <c r="G55" s="15">
        <v>7.8559724202422396</v>
      </c>
      <c r="H55" s="15">
        <v>7.8017905570364601</v>
      </c>
      <c r="I55" s="15">
        <v>6.9840298849724798</v>
      </c>
      <c r="J55" s="28">
        <v>9.1488919950318692</v>
      </c>
      <c r="K55" s="15">
        <v>9.2385119328786498</v>
      </c>
      <c r="L55" s="15">
        <v>8.9844254170654807</v>
      </c>
      <c r="M55" s="28">
        <v>7.9162055279894998</v>
      </c>
      <c r="N55" s="15">
        <v>8.2407218069812895</v>
      </c>
      <c r="O55" s="15">
        <v>8.6257083115613806</v>
      </c>
      <c r="P55" s="15">
        <v>8.1326724753517805</v>
      </c>
      <c r="Q55" s="15">
        <v>6.3797511694651003</v>
      </c>
      <c r="R55" s="28">
        <v>7.2425944123132497</v>
      </c>
      <c r="S55" s="15">
        <v>6.6540066168907801</v>
      </c>
      <c r="T55" s="15">
        <v>5.9248935044172599</v>
      </c>
      <c r="U55" s="15">
        <v>9.2231629157773494</v>
      </c>
      <c r="V55" s="15">
        <v>5.8756829504063797</v>
      </c>
      <c r="W55" s="15">
        <v>5.6561577718926799</v>
      </c>
      <c r="X55" s="28">
        <v>6.2311122207782796</v>
      </c>
      <c r="Y55" s="15">
        <v>5.32664177008182</v>
      </c>
      <c r="Z55" s="15">
        <v>5.9119088243670603</v>
      </c>
      <c r="AA55" s="15">
        <v>5.8855534100833999</v>
      </c>
      <c r="AB55" s="15">
        <v>8.2179158261227592</v>
      </c>
      <c r="AC55" s="22">
        <v>6.6242261954872603</v>
      </c>
      <c r="AD55" s="30"/>
    </row>
    <row r="56" spans="1:30" x14ac:dyDescent="0.35">
      <c r="A56" s="9" t="s">
        <v>262</v>
      </c>
      <c r="B56" s="22">
        <v>10.333373390479901</v>
      </c>
      <c r="C56" s="15">
        <v>9.6038988964781797</v>
      </c>
      <c r="D56" s="15">
        <v>8.1220278534753607</v>
      </c>
      <c r="E56" s="15">
        <v>9.6168936239120892</v>
      </c>
      <c r="F56" s="15">
        <v>9.2810162671123493</v>
      </c>
      <c r="G56" s="15">
        <v>9.4422327501549592</v>
      </c>
      <c r="H56" s="15">
        <v>9.7083497681349495</v>
      </c>
      <c r="I56" s="15">
        <v>10.595541325180401</v>
      </c>
      <c r="J56" s="28">
        <v>11.644658159230699</v>
      </c>
      <c r="K56" s="15">
        <v>11.9700059252709</v>
      </c>
      <c r="L56" s="15">
        <v>11.047594213246599</v>
      </c>
      <c r="M56" s="28">
        <v>10.497953996089301</v>
      </c>
      <c r="N56" s="15">
        <v>10.4384241646324</v>
      </c>
      <c r="O56" s="15">
        <v>10.851423791654</v>
      </c>
      <c r="P56" s="15">
        <v>11.240150435686299</v>
      </c>
      <c r="Q56" s="15">
        <v>8.8567889429022095</v>
      </c>
      <c r="R56" s="28">
        <v>10.9306790983971</v>
      </c>
      <c r="S56" s="15">
        <v>10.3534031535774</v>
      </c>
      <c r="T56" s="15">
        <v>8.8975307166936393</v>
      </c>
      <c r="U56" s="15">
        <v>13.2097272031501</v>
      </c>
      <c r="V56" s="15">
        <v>9.3102332499827796</v>
      </c>
      <c r="W56" s="15">
        <v>10.3494319570885</v>
      </c>
      <c r="X56" s="28">
        <v>9.8791004562631706</v>
      </c>
      <c r="Y56" s="15">
        <v>9.1818538407425105</v>
      </c>
      <c r="Z56" s="15">
        <v>10.762955459033099</v>
      </c>
      <c r="AA56" s="15">
        <v>9.3645072113389993</v>
      </c>
      <c r="AB56" s="15">
        <v>10.0627894139513</v>
      </c>
      <c r="AC56" s="22">
        <v>10.5143626256673</v>
      </c>
      <c r="AD56" s="30"/>
    </row>
    <row r="57" spans="1:30" x14ac:dyDescent="0.35">
      <c r="A57" s="9" t="s">
        <v>263</v>
      </c>
      <c r="B57" s="22">
        <v>9.0367005028882907</v>
      </c>
      <c r="C57" s="15">
        <v>9.1881778506646707</v>
      </c>
      <c r="D57" s="15">
        <v>9.0273554221632892</v>
      </c>
      <c r="E57" s="15">
        <v>8.8728444434520402</v>
      </c>
      <c r="F57" s="15">
        <v>8.2265900376027901</v>
      </c>
      <c r="G57" s="15">
        <v>9.5246786844443996</v>
      </c>
      <c r="H57" s="15">
        <v>9.0095411313348297</v>
      </c>
      <c r="I57" s="15">
        <v>10.242575600154</v>
      </c>
      <c r="J57" s="28">
        <v>10.281547794024499</v>
      </c>
      <c r="K57" s="15">
        <v>10.210457158679599</v>
      </c>
      <c r="L57" s="15">
        <v>10.4120102089909</v>
      </c>
      <c r="M57" s="28">
        <v>8.94287216543478</v>
      </c>
      <c r="N57" s="15">
        <v>9.0533104760878906</v>
      </c>
      <c r="O57" s="15">
        <v>9.2364148665548598</v>
      </c>
      <c r="P57" s="15">
        <v>9.9864721691745704</v>
      </c>
      <c r="Q57" s="15">
        <v>6.74092499590044</v>
      </c>
      <c r="R57" s="28">
        <v>9.3525413149910595</v>
      </c>
      <c r="S57" s="15">
        <v>7.8030104576341</v>
      </c>
      <c r="T57" s="15">
        <v>8.1952687338457206</v>
      </c>
      <c r="U57" s="15">
        <v>11.6555735402265</v>
      </c>
      <c r="V57" s="15">
        <v>7.8324784349510397</v>
      </c>
      <c r="W57" s="15">
        <v>8.4295837439255106</v>
      </c>
      <c r="X57" s="28">
        <v>8.1813047823480396</v>
      </c>
      <c r="Y57" s="15">
        <v>7.2527123354949303</v>
      </c>
      <c r="Z57" s="15">
        <v>7.5059264591254502</v>
      </c>
      <c r="AA57" s="15">
        <v>7.6771389861064003</v>
      </c>
      <c r="AB57" s="15">
        <v>10.0397566596427</v>
      </c>
      <c r="AC57" s="22">
        <v>8.8703344895428007</v>
      </c>
      <c r="AD57" s="30"/>
    </row>
    <row r="58" spans="1:30" x14ac:dyDescent="0.35">
      <c r="A58" s="9" t="s">
        <v>264</v>
      </c>
      <c r="B58" s="22">
        <v>12.578480973612001</v>
      </c>
      <c r="C58" s="15">
        <v>12.463035922683501</v>
      </c>
      <c r="D58" s="15">
        <v>11.9084454884677</v>
      </c>
      <c r="E58" s="15">
        <v>13.4001709914972</v>
      </c>
      <c r="F58" s="15">
        <v>13.892314424605599</v>
      </c>
      <c r="G58" s="15">
        <v>12.157695954765</v>
      </c>
      <c r="H58" s="15">
        <v>11.107464703097101</v>
      </c>
      <c r="I58" s="15">
        <v>12.652309821406501</v>
      </c>
      <c r="J58" s="28">
        <v>12.842784364943901</v>
      </c>
      <c r="K58" s="15">
        <v>13.1553541387075</v>
      </c>
      <c r="L58" s="15">
        <v>12.2691700297664</v>
      </c>
      <c r="M58" s="28">
        <v>13.039370272176701</v>
      </c>
      <c r="N58" s="15">
        <v>13.659435385077799</v>
      </c>
      <c r="O58" s="15">
        <v>12.760022843468899</v>
      </c>
      <c r="P58" s="15">
        <v>13.648247374093501</v>
      </c>
      <c r="Q58" s="15">
        <v>11.8873164647168</v>
      </c>
      <c r="R58" s="28">
        <v>12.4906983747716</v>
      </c>
      <c r="S58" s="15">
        <v>11.5977542495371</v>
      </c>
      <c r="T58" s="15">
        <v>11.000125819155</v>
      </c>
      <c r="U58" s="15">
        <v>13.9984227380344</v>
      </c>
      <c r="V58" s="15">
        <v>11.6514634964891</v>
      </c>
      <c r="W58" s="15">
        <v>12.7445565622729</v>
      </c>
      <c r="X58" s="28">
        <v>12.305233791211799</v>
      </c>
      <c r="Y58" s="15">
        <v>11.9403802741253</v>
      </c>
      <c r="Z58" s="15">
        <v>12.670857509697999</v>
      </c>
      <c r="AA58" s="15">
        <v>11.3725736835666</v>
      </c>
      <c r="AB58" s="15">
        <v>12.2054366771701</v>
      </c>
      <c r="AC58" s="22">
        <v>13.134593834429401</v>
      </c>
      <c r="AD58" s="30"/>
    </row>
    <row r="59" spans="1:30" x14ac:dyDescent="0.35">
      <c r="A59" s="9" t="s">
        <v>265</v>
      </c>
      <c r="B59" s="22">
        <v>2.7703451670810102</v>
      </c>
      <c r="C59" s="15">
        <v>2.8287777866624202</v>
      </c>
      <c r="D59" s="15">
        <v>3.9194308353756799</v>
      </c>
      <c r="E59" s="15">
        <v>2.9699472980071802</v>
      </c>
      <c r="F59" s="15">
        <v>3.32457452849878</v>
      </c>
      <c r="G59" s="15">
        <v>2.3991556160180298</v>
      </c>
      <c r="H59" s="15">
        <v>2.53367552332067</v>
      </c>
      <c r="I59" s="15">
        <v>2.47838785514727</v>
      </c>
      <c r="J59" s="28">
        <v>3.1412228490398899</v>
      </c>
      <c r="K59" s="15">
        <v>3.0520556998925001</v>
      </c>
      <c r="L59" s="15">
        <v>3.30485848905075</v>
      </c>
      <c r="M59" s="28">
        <v>2.7154581272209599</v>
      </c>
      <c r="N59" s="15">
        <v>3.9963149450056799</v>
      </c>
      <c r="O59" s="15">
        <v>2.0314540110221602</v>
      </c>
      <c r="P59" s="15">
        <v>2.9890126056690001</v>
      </c>
      <c r="Q59" s="15">
        <v>2.1092002295065502</v>
      </c>
      <c r="R59" s="28">
        <v>2.7292428120236401</v>
      </c>
      <c r="S59" s="15">
        <v>1.9292268464008999</v>
      </c>
      <c r="T59" s="15">
        <v>1.9689913238740999</v>
      </c>
      <c r="U59" s="15">
        <v>3.2132902047166101</v>
      </c>
      <c r="V59" s="15">
        <v>2.6445674955298899</v>
      </c>
      <c r="W59" s="15">
        <v>4.0004913316685196</v>
      </c>
      <c r="X59" s="28">
        <v>2.2348606508554001</v>
      </c>
      <c r="Y59" s="15">
        <v>2.1467548652125301</v>
      </c>
      <c r="Z59" s="15">
        <v>1.87180710267314</v>
      </c>
      <c r="AA59" s="15">
        <v>1.9515473064614399</v>
      </c>
      <c r="AB59" s="15">
        <v>2.91358010846267</v>
      </c>
      <c r="AC59" s="22">
        <v>2.32057479858585</v>
      </c>
      <c r="AD59" s="30"/>
    </row>
    <row r="60" spans="1:30" x14ac:dyDescent="0.35">
      <c r="A60" s="9" t="s">
        <v>266</v>
      </c>
      <c r="B60" s="22">
        <v>2.7574126033696298</v>
      </c>
      <c r="C60" s="15">
        <v>2.72029076638858</v>
      </c>
      <c r="D60" s="15">
        <v>3.6473670777763498</v>
      </c>
      <c r="E60" s="15">
        <v>3.0537586386081501</v>
      </c>
      <c r="F60" s="15">
        <v>3.0698857760527498</v>
      </c>
      <c r="G60" s="15">
        <v>2.2975724979272099</v>
      </c>
      <c r="H60" s="15">
        <v>2.3567950066394401</v>
      </c>
      <c r="I60" s="15">
        <v>2.4703915307486102</v>
      </c>
      <c r="J60" s="28">
        <v>3.0405586533654101</v>
      </c>
      <c r="K60" s="15">
        <v>3.3843994585378501</v>
      </c>
      <c r="L60" s="15">
        <v>2.4095570933263302</v>
      </c>
      <c r="M60" s="28">
        <v>2.7687150404199699</v>
      </c>
      <c r="N60" s="15">
        <v>4.3573808568054604</v>
      </c>
      <c r="O60" s="15">
        <v>2.2245550317846998</v>
      </c>
      <c r="P60" s="15">
        <v>2.7088233337083998</v>
      </c>
      <c r="Q60" s="15">
        <v>2.2878944520236799</v>
      </c>
      <c r="R60" s="28">
        <v>2.7451952233574599</v>
      </c>
      <c r="S60" s="15">
        <v>2.1564551603204598</v>
      </c>
      <c r="T60" s="15">
        <v>1.72368080291826</v>
      </c>
      <c r="U60" s="15">
        <v>3.2308458944526901</v>
      </c>
      <c r="V60" s="15">
        <v>2.7882306571104798</v>
      </c>
      <c r="W60" s="15">
        <v>3.5849117172548599</v>
      </c>
      <c r="X60" s="28">
        <v>2.33498881641404</v>
      </c>
      <c r="Y60" s="15">
        <v>2.4503277100526901</v>
      </c>
      <c r="Z60" s="15">
        <v>1.9016290605525701</v>
      </c>
      <c r="AA60" s="15">
        <v>2.0830233552953898</v>
      </c>
      <c r="AB60" s="15">
        <v>2.5536526783755402</v>
      </c>
      <c r="AC60" s="22">
        <v>2.4140905790045801</v>
      </c>
      <c r="AD60" s="30"/>
    </row>
    <row r="61" spans="1:30" x14ac:dyDescent="0.35">
      <c r="A61" s="9" t="s">
        <v>267</v>
      </c>
      <c r="B61" s="22">
        <v>3.8513079361879301</v>
      </c>
      <c r="C61" s="15">
        <v>4.1592765314691098</v>
      </c>
      <c r="D61" s="15">
        <v>6.5262625143960804</v>
      </c>
      <c r="E61" s="15">
        <v>4.0643262713109802</v>
      </c>
      <c r="F61" s="15">
        <v>5.2238229549510997</v>
      </c>
      <c r="G61" s="15">
        <v>3.45182998013928</v>
      </c>
      <c r="H61" s="15">
        <v>3.53371656453516</v>
      </c>
      <c r="I61" s="15">
        <v>3.56288090891805</v>
      </c>
      <c r="J61" s="28">
        <v>4.3991945131383998</v>
      </c>
      <c r="K61" s="15">
        <v>4.8352824093601896</v>
      </c>
      <c r="L61" s="15">
        <v>3.5989051388388398</v>
      </c>
      <c r="M61" s="28">
        <v>3.72792337132466</v>
      </c>
      <c r="N61" s="15">
        <v>5.9093372513394398</v>
      </c>
      <c r="O61" s="15">
        <v>3.2264736667752398</v>
      </c>
      <c r="P61" s="15">
        <v>3.5809987674344699</v>
      </c>
      <c r="Q61" s="15">
        <v>2.8583419513271302</v>
      </c>
      <c r="R61" s="28">
        <v>3.6509542581757599</v>
      </c>
      <c r="S61" s="15">
        <v>2.7706199430485698</v>
      </c>
      <c r="T61" s="15">
        <v>2.9781253406743899</v>
      </c>
      <c r="U61" s="15">
        <v>4.3829303720714696</v>
      </c>
      <c r="V61" s="15">
        <v>3.2475097215836901</v>
      </c>
      <c r="W61" s="15">
        <v>4.7432314404306197</v>
      </c>
      <c r="X61" s="28">
        <v>3.41642298060217</v>
      </c>
      <c r="Y61" s="15">
        <v>3.0800788099221501</v>
      </c>
      <c r="Z61" s="15">
        <v>3.12977557644624</v>
      </c>
      <c r="AA61" s="15">
        <v>2.84500426069271</v>
      </c>
      <c r="AB61" s="15">
        <v>3.6295618885747398</v>
      </c>
      <c r="AC61" s="22">
        <v>4.1020929167478997</v>
      </c>
      <c r="AD61" s="30"/>
    </row>
    <row r="62" spans="1:30" x14ac:dyDescent="0.35">
      <c r="A62" s="9" t="s">
        <v>268</v>
      </c>
      <c r="B62" s="22">
        <v>9.9645988293959995</v>
      </c>
      <c r="C62" s="15">
        <v>10.0735100823337</v>
      </c>
      <c r="D62" s="15">
        <v>12.085636770194</v>
      </c>
      <c r="E62" s="15">
        <v>11.0472483386164</v>
      </c>
      <c r="F62" s="15">
        <v>9.4900575389855195</v>
      </c>
      <c r="G62" s="15">
        <v>10.1909204664287</v>
      </c>
      <c r="H62" s="15">
        <v>9.6667696024022796</v>
      </c>
      <c r="I62" s="15">
        <v>9.0447492674405101</v>
      </c>
      <c r="J62" s="28">
        <v>10.6347174843501</v>
      </c>
      <c r="K62" s="15">
        <v>10.8765428923098</v>
      </c>
      <c r="L62" s="15">
        <v>10.1909301054697</v>
      </c>
      <c r="M62" s="28">
        <v>9.8672052033820297</v>
      </c>
      <c r="N62" s="15">
        <v>11.853464652906901</v>
      </c>
      <c r="O62" s="15">
        <v>9.9289491075343808</v>
      </c>
      <c r="P62" s="15">
        <v>10.265258748401299</v>
      </c>
      <c r="Q62" s="15">
        <v>7.5232346671794703</v>
      </c>
      <c r="R62" s="28">
        <v>10.306429875957599</v>
      </c>
      <c r="S62" s="15">
        <v>7.7466748125044296</v>
      </c>
      <c r="T62" s="15">
        <v>9.4265347987374799</v>
      </c>
      <c r="U62" s="15">
        <v>12.938505405757899</v>
      </c>
      <c r="V62" s="15">
        <v>8.6476034726788402</v>
      </c>
      <c r="W62" s="15">
        <v>9.7757066485994795</v>
      </c>
      <c r="X62" s="28">
        <v>9.0549940452928599</v>
      </c>
      <c r="Y62" s="15">
        <v>8.2362137880351796</v>
      </c>
      <c r="Z62" s="15">
        <v>7.8756507455612201</v>
      </c>
      <c r="AA62" s="15">
        <v>8.5460010809166498</v>
      </c>
      <c r="AB62" s="15">
        <v>11.1881349972025</v>
      </c>
      <c r="AC62" s="22">
        <v>9.6884518082251994</v>
      </c>
      <c r="AD62" s="30"/>
    </row>
    <row r="63" spans="1:30" x14ac:dyDescent="0.35">
      <c r="A63" s="9" t="s">
        <v>269</v>
      </c>
      <c r="B63" s="22">
        <v>11.1626096279553</v>
      </c>
      <c r="C63" s="15">
        <v>10.891551203738899</v>
      </c>
      <c r="D63" s="15">
        <v>11.520030401439</v>
      </c>
      <c r="E63" s="15">
        <v>11.7649842634248</v>
      </c>
      <c r="F63" s="15">
        <v>10.718265151815601</v>
      </c>
      <c r="G63" s="15">
        <v>11.1274955164158</v>
      </c>
      <c r="H63" s="15">
        <v>10.4809942441999</v>
      </c>
      <c r="I63" s="15">
        <v>10.2264584728429</v>
      </c>
      <c r="J63" s="28">
        <v>11.605404861972501</v>
      </c>
      <c r="K63" s="15">
        <v>12.517427372603301</v>
      </c>
      <c r="L63" s="15">
        <v>9.9317011643844406</v>
      </c>
      <c r="M63" s="28">
        <v>10.7299333836168</v>
      </c>
      <c r="N63" s="15">
        <v>11.262426384953001</v>
      </c>
      <c r="O63" s="15">
        <v>10.313405344128</v>
      </c>
      <c r="P63" s="15">
        <v>11.5420759331725</v>
      </c>
      <c r="Q63" s="15">
        <v>9.4876281271859995</v>
      </c>
      <c r="R63" s="28">
        <v>11.471880834563599</v>
      </c>
      <c r="S63" s="15">
        <v>9.7386773371407305</v>
      </c>
      <c r="T63" s="15">
        <v>8.9526253338936996</v>
      </c>
      <c r="U63" s="15">
        <v>14.087854123397699</v>
      </c>
      <c r="V63" s="15">
        <v>10.208719696895599</v>
      </c>
      <c r="W63" s="15">
        <v>11.376419636467</v>
      </c>
      <c r="X63" s="28">
        <v>11.0716677881928</v>
      </c>
      <c r="Y63" s="15">
        <v>9.2884979166787804</v>
      </c>
      <c r="Z63" s="15">
        <v>11.877905134258601</v>
      </c>
      <c r="AA63" s="15">
        <v>11.310029384914399</v>
      </c>
      <c r="AB63" s="15">
        <v>10.3045048837549</v>
      </c>
      <c r="AC63" s="22">
        <v>12.8565427539731</v>
      </c>
      <c r="AD63" s="30"/>
    </row>
    <row r="64" spans="1:30" x14ac:dyDescent="0.35">
      <c r="A64" s="11" t="s">
        <v>270</v>
      </c>
      <c r="B64" s="23">
        <v>1.56184640078493</v>
      </c>
      <c r="C64" s="16">
        <v>1.3925012890797299</v>
      </c>
      <c r="D64" s="16">
        <v>0.92554045802815499</v>
      </c>
      <c r="E64" s="16">
        <v>1.31542296864784</v>
      </c>
      <c r="F64" s="16">
        <v>1.5406918771956499</v>
      </c>
      <c r="G64" s="16">
        <v>1.55508830730266</v>
      </c>
      <c r="H64" s="16">
        <v>1.2315712465636801</v>
      </c>
      <c r="I64" s="16">
        <v>1.6356394296258401</v>
      </c>
      <c r="J64" s="29">
        <v>1.2331182607570399</v>
      </c>
      <c r="K64" s="16">
        <v>1.1982242090800199</v>
      </c>
      <c r="L64" s="16">
        <v>1.2971542934589799</v>
      </c>
      <c r="M64" s="29">
        <v>1.6551901519563299</v>
      </c>
      <c r="N64" s="16">
        <v>1.8162145219432799</v>
      </c>
      <c r="O64" s="16">
        <v>1.51561309021255</v>
      </c>
      <c r="P64" s="16">
        <v>1.8815431427504301</v>
      </c>
      <c r="Q64" s="16">
        <v>1.3290513507974899</v>
      </c>
      <c r="R64" s="29">
        <v>1.59695789117355</v>
      </c>
      <c r="S64" s="16">
        <v>1.0458710758879</v>
      </c>
      <c r="T64" s="16">
        <v>1.1830529942064401</v>
      </c>
      <c r="U64" s="16">
        <v>1.9107286645911701</v>
      </c>
      <c r="V64" s="16">
        <v>1.66841915496897</v>
      </c>
      <c r="W64" s="16">
        <v>1.7635860412854101</v>
      </c>
      <c r="X64" s="29">
        <v>1.6398579671675599</v>
      </c>
      <c r="Y64" s="16">
        <v>1.79845887342167</v>
      </c>
      <c r="Z64" s="16">
        <v>1.42949047255324</v>
      </c>
      <c r="AA64" s="16">
        <v>1.5209110446818199</v>
      </c>
      <c r="AB64" s="16">
        <v>1.8878844577940901</v>
      </c>
      <c r="AC64" s="23">
        <v>1.50712774843926</v>
      </c>
      <c r="AD64" s="30"/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zoomScale="70" workbookViewId="0"/>
  </sheetViews>
  <sheetFormatPr defaultColWidth="10.84375" defaultRowHeight="15.5" x14ac:dyDescent="0.35"/>
  <cols>
    <col min="1" max="1" width="50.69140625" customWidth="1"/>
    <col min="2" max="5" width="15.84375" customWidth="1"/>
  </cols>
  <sheetData>
    <row r="1" spans="1:5" ht="40" customHeight="1" x14ac:dyDescent="0.35">
      <c r="A1" s="10" t="s">
        <v>63</v>
      </c>
      <c r="B1" s="12"/>
      <c r="C1" s="12"/>
      <c r="D1" s="12"/>
      <c r="E1" s="12"/>
    </row>
    <row r="2" spans="1:5" ht="31" x14ac:dyDescent="0.35">
      <c r="A2" s="7" t="s">
        <v>64</v>
      </c>
      <c r="B2" s="6" t="s">
        <v>65</v>
      </c>
      <c r="C2" s="6" t="s">
        <v>66</v>
      </c>
      <c r="D2" s="6" t="s">
        <v>67</v>
      </c>
      <c r="E2" s="8" t="s">
        <v>57</v>
      </c>
    </row>
    <row r="3" spans="1:5" ht="22" customHeight="1" x14ac:dyDescent="0.35">
      <c r="A3" s="19" t="s">
        <v>68</v>
      </c>
      <c r="B3" s="13">
        <v>115167</v>
      </c>
      <c r="C3" s="13">
        <v>313088</v>
      </c>
      <c r="D3" s="15">
        <v>36.7842267988553</v>
      </c>
      <c r="E3" s="43">
        <v>2.2960094893883102E-3</v>
      </c>
    </row>
    <row r="4" spans="1:5" ht="22" customHeight="1" x14ac:dyDescent="0.35">
      <c r="A4" s="19" t="s">
        <v>69</v>
      </c>
      <c r="B4" s="13"/>
      <c r="C4" s="13"/>
      <c r="D4" s="15"/>
      <c r="E4" s="43"/>
    </row>
    <row r="5" spans="1:5" x14ac:dyDescent="0.35">
      <c r="A5" s="9" t="s">
        <v>70</v>
      </c>
      <c r="B5" s="13">
        <v>56527</v>
      </c>
      <c r="C5" s="13">
        <v>160458</v>
      </c>
      <c r="D5" s="15">
        <v>35.228533323361901</v>
      </c>
      <c r="E5" s="43">
        <v>3.3173239437930698E-3</v>
      </c>
    </row>
    <row r="6" spans="1:5" x14ac:dyDescent="0.35">
      <c r="A6" s="9" t="s">
        <v>71</v>
      </c>
      <c r="B6" s="13">
        <v>54901</v>
      </c>
      <c r="C6" s="13">
        <v>152630</v>
      </c>
      <c r="D6" s="15">
        <v>35.969992793028901</v>
      </c>
      <c r="E6" s="43">
        <v>3.3467671811920801E-3</v>
      </c>
    </row>
    <row r="7" spans="1:5" x14ac:dyDescent="0.35">
      <c r="A7" s="9" t="s">
        <v>72</v>
      </c>
      <c r="B7" s="13">
        <v>1378</v>
      </c>
      <c r="C7" s="17" t="s">
        <v>73</v>
      </c>
      <c r="D7" s="18" t="s">
        <v>73</v>
      </c>
      <c r="E7" s="44" t="s">
        <v>73</v>
      </c>
    </row>
    <row r="8" spans="1:5" x14ac:dyDescent="0.35">
      <c r="A8" s="9" t="s">
        <v>74</v>
      </c>
      <c r="B8" s="13">
        <v>2361</v>
      </c>
      <c r="C8" s="17" t="s">
        <v>73</v>
      </c>
      <c r="D8" s="18" t="s">
        <v>73</v>
      </c>
      <c r="E8" s="44" t="s">
        <v>73</v>
      </c>
    </row>
    <row r="9" spans="1:5" ht="22" customHeight="1" x14ac:dyDescent="0.35">
      <c r="A9" s="19" t="s">
        <v>75</v>
      </c>
      <c r="B9" s="13"/>
      <c r="C9" s="13"/>
      <c r="D9" s="15"/>
      <c r="E9" s="43"/>
    </row>
    <row r="10" spans="1:5" x14ac:dyDescent="0.35">
      <c r="A10" s="9" t="s">
        <v>76</v>
      </c>
      <c r="B10" s="13">
        <v>26468</v>
      </c>
      <c r="C10" s="13">
        <v>69074</v>
      </c>
      <c r="D10" s="15">
        <v>38.318325274343501</v>
      </c>
      <c r="E10" s="43">
        <v>4.7308425513733904E-3</v>
      </c>
    </row>
    <row r="11" spans="1:5" x14ac:dyDescent="0.35">
      <c r="A11" s="9" t="s">
        <v>77</v>
      </c>
      <c r="B11" s="13">
        <v>31427</v>
      </c>
      <c r="C11" s="13">
        <v>72589</v>
      </c>
      <c r="D11" s="15">
        <v>43.294438551295599</v>
      </c>
      <c r="E11" s="43">
        <v>4.1627675919798501E-3</v>
      </c>
    </row>
    <row r="12" spans="1:5" x14ac:dyDescent="0.35">
      <c r="A12" s="9" t="s">
        <v>78</v>
      </c>
      <c r="B12" s="13">
        <v>44569</v>
      </c>
      <c r="C12" s="13">
        <v>105378</v>
      </c>
      <c r="D12" s="15">
        <v>42.294406802178798</v>
      </c>
      <c r="E12" s="43">
        <v>3.5262655528858302E-3</v>
      </c>
    </row>
    <row r="13" spans="1:5" x14ac:dyDescent="0.35">
      <c r="A13" s="9" t="s">
        <v>79</v>
      </c>
      <c r="B13" s="13">
        <v>12703</v>
      </c>
      <c r="C13" s="13">
        <v>66047</v>
      </c>
      <c r="D13" s="15">
        <v>19.233273275091999</v>
      </c>
      <c r="E13" s="43">
        <v>7.8142103376659805E-3</v>
      </c>
    </row>
    <row r="14" spans="1:5" ht="22" customHeight="1" x14ac:dyDescent="0.35">
      <c r="A14" s="19" t="s">
        <v>80</v>
      </c>
      <c r="B14" s="13"/>
      <c r="C14" s="13"/>
      <c r="D14" s="15"/>
      <c r="E14" s="43"/>
    </row>
    <row r="15" spans="1:5" x14ac:dyDescent="0.35">
      <c r="A15" s="9" t="s">
        <v>81</v>
      </c>
      <c r="B15" s="13">
        <v>57895</v>
      </c>
      <c r="C15" s="13">
        <v>141663</v>
      </c>
      <c r="D15" s="15">
        <v>40.868116586546897</v>
      </c>
      <c r="E15" s="43">
        <v>3.1319427172436698E-3</v>
      </c>
    </row>
    <row r="16" spans="1:5" x14ac:dyDescent="0.35">
      <c r="A16" s="9" t="s">
        <v>82</v>
      </c>
      <c r="B16" s="13">
        <v>57272</v>
      </c>
      <c r="C16" s="13">
        <v>171425</v>
      </c>
      <c r="D16" s="15">
        <v>33.409362695056203</v>
      </c>
      <c r="E16" s="43">
        <v>3.3416394115797598E-3</v>
      </c>
    </row>
    <row r="17" spans="1:5" ht="22" customHeight="1" x14ac:dyDescent="0.35">
      <c r="A17" s="19" t="s">
        <v>83</v>
      </c>
      <c r="B17" s="13"/>
      <c r="C17" s="13"/>
      <c r="D17" s="15"/>
      <c r="E17" s="43"/>
    </row>
    <row r="18" spans="1:5" x14ac:dyDescent="0.35">
      <c r="A18" s="9" t="s">
        <v>84</v>
      </c>
      <c r="B18" s="13">
        <v>97020</v>
      </c>
      <c r="C18" s="13">
        <v>283686</v>
      </c>
      <c r="D18" s="15">
        <v>34.199784268522201</v>
      </c>
      <c r="E18" s="43">
        <v>2.5521602251022801E-3</v>
      </c>
    </row>
    <row r="19" spans="1:5" x14ac:dyDescent="0.35">
      <c r="A19" s="9" t="s">
        <v>85</v>
      </c>
      <c r="B19" s="13">
        <v>92073</v>
      </c>
      <c r="C19" s="13">
        <v>272411</v>
      </c>
      <c r="D19" s="15">
        <v>33.799295916831603</v>
      </c>
      <c r="E19" s="43">
        <v>2.6277862075822301E-3</v>
      </c>
    </row>
    <row r="20" spans="1:5" x14ac:dyDescent="0.35">
      <c r="A20" s="9" t="s">
        <v>86</v>
      </c>
      <c r="B20" s="13">
        <v>518</v>
      </c>
      <c r="C20" s="17" t="s">
        <v>73</v>
      </c>
      <c r="D20" s="18" t="s">
        <v>73</v>
      </c>
      <c r="E20" s="44" t="s">
        <v>73</v>
      </c>
    </row>
    <row r="21" spans="1:5" x14ac:dyDescent="0.35">
      <c r="A21" s="9" t="s">
        <v>87</v>
      </c>
      <c r="B21" s="13">
        <v>403</v>
      </c>
      <c r="C21" s="13">
        <v>770</v>
      </c>
      <c r="D21" s="15">
        <v>52.337662337662302</v>
      </c>
      <c r="E21" s="43">
        <v>3.36564830909169E-2</v>
      </c>
    </row>
    <row r="22" spans="1:5" x14ac:dyDescent="0.35">
      <c r="A22" s="9" t="s">
        <v>88</v>
      </c>
      <c r="B22" s="13">
        <v>174</v>
      </c>
      <c r="C22" s="13">
        <v>134</v>
      </c>
      <c r="D22" s="18" t="s">
        <v>73</v>
      </c>
      <c r="E22" s="44" t="s">
        <v>73</v>
      </c>
    </row>
    <row r="23" spans="1:5" x14ac:dyDescent="0.35">
      <c r="A23" s="9" t="s">
        <v>89</v>
      </c>
      <c r="B23" s="13">
        <v>3852</v>
      </c>
      <c r="C23" s="13">
        <v>10371</v>
      </c>
      <c r="D23" s="15">
        <v>37.142030662424098</v>
      </c>
      <c r="E23" s="43">
        <v>1.2517851563775301E-2</v>
      </c>
    </row>
    <row r="24" spans="1:5" x14ac:dyDescent="0.35">
      <c r="A24" s="9" t="s">
        <v>90</v>
      </c>
      <c r="B24" s="13">
        <v>3837</v>
      </c>
      <c r="C24" s="13">
        <v>11161</v>
      </c>
      <c r="D24" s="15">
        <v>34.3786399068184</v>
      </c>
      <c r="E24" s="43">
        <v>1.28151336281838E-2</v>
      </c>
    </row>
    <row r="25" spans="1:5" x14ac:dyDescent="0.35">
      <c r="A25" s="9" t="s">
        <v>91</v>
      </c>
      <c r="B25" s="13">
        <v>699</v>
      </c>
      <c r="C25" s="13">
        <v>2152</v>
      </c>
      <c r="D25" s="15">
        <v>32.4814126394052</v>
      </c>
      <c r="E25" s="43">
        <v>3.0447361422176401E-2</v>
      </c>
    </row>
    <row r="26" spans="1:5" x14ac:dyDescent="0.35">
      <c r="A26" s="9" t="s">
        <v>92</v>
      </c>
      <c r="B26" s="13">
        <v>630</v>
      </c>
      <c r="C26" s="13">
        <v>1725</v>
      </c>
      <c r="D26" s="15">
        <v>36.521739130434803</v>
      </c>
      <c r="E26" s="43">
        <v>3.1093521597693199E-2</v>
      </c>
    </row>
    <row r="27" spans="1:5" x14ac:dyDescent="0.35">
      <c r="A27" s="9" t="s">
        <v>93</v>
      </c>
      <c r="B27" s="13">
        <v>530</v>
      </c>
      <c r="C27" s="13">
        <v>2279</v>
      </c>
      <c r="D27" s="15">
        <v>23.255813953488399</v>
      </c>
      <c r="E27" s="43">
        <v>3.7280926123464397E-2</v>
      </c>
    </row>
    <row r="28" spans="1:5" x14ac:dyDescent="0.35">
      <c r="A28" s="9" t="s">
        <v>94</v>
      </c>
      <c r="B28" s="13">
        <v>1978</v>
      </c>
      <c r="C28" s="13">
        <v>5005</v>
      </c>
      <c r="D28" s="15">
        <v>39.520479520479498</v>
      </c>
      <c r="E28" s="43">
        <v>1.71334709673195E-2</v>
      </c>
    </row>
    <row r="29" spans="1:5" x14ac:dyDescent="0.35">
      <c r="A29" s="9" t="s">
        <v>95</v>
      </c>
      <c r="B29" s="13">
        <v>4002</v>
      </c>
      <c r="C29" s="13">
        <v>8488</v>
      </c>
      <c r="D29" s="15">
        <v>47.1489161168709</v>
      </c>
      <c r="E29" s="43">
        <v>1.12607177181664E-2</v>
      </c>
    </row>
    <row r="30" spans="1:5" x14ac:dyDescent="0.35">
      <c r="A30" s="9" t="s">
        <v>96</v>
      </c>
      <c r="B30" s="13">
        <v>733</v>
      </c>
      <c r="C30" s="13">
        <v>1929</v>
      </c>
      <c r="D30" s="15">
        <v>37.998963193364403</v>
      </c>
      <c r="E30" s="43">
        <v>2.84899657533715E-2</v>
      </c>
    </row>
    <row r="31" spans="1:5" x14ac:dyDescent="0.35">
      <c r="A31" s="9" t="s">
        <v>97</v>
      </c>
      <c r="B31" s="13">
        <v>781</v>
      </c>
      <c r="C31" s="13">
        <v>2431</v>
      </c>
      <c r="D31" s="15">
        <v>32.126696832579199</v>
      </c>
      <c r="E31" s="43">
        <v>2.8881411020062399E-2</v>
      </c>
    </row>
    <row r="32" spans="1:5" x14ac:dyDescent="0.35">
      <c r="A32" s="9" t="s">
        <v>98</v>
      </c>
      <c r="B32" s="13">
        <v>724</v>
      </c>
      <c r="C32" s="13">
        <v>2479</v>
      </c>
      <c r="D32" s="15">
        <v>29.205324727712799</v>
      </c>
      <c r="E32" s="43">
        <v>3.0636089085723101E-2</v>
      </c>
    </row>
    <row r="33" spans="1:5" x14ac:dyDescent="0.35">
      <c r="A33" s="9" t="s">
        <v>99</v>
      </c>
      <c r="B33" s="13">
        <v>565</v>
      </c>
      <c r="C33" s="13">
        <v>694</v>
      </c>
      <c r="D33" s="15">
        <v>81.412103746397705</v>
      </c>
      <c r="E33" s="43">
        <v>1.77062707730044E-2</v>
      </c>
    </row>
    <row r="34" spans="1:5" x14ac:dyDescent="0.35">
      <c r="A34" s="9" t="s">
        <v>100</v>
      </c>
      <c r="B34" s="13">
        <v>1199</v>
      </c>
      <c r="C34" s="13">
        <v>955</v>
      </c>
      <c r="D34" s="18" t="s">
        <v>73</v>
      </c>
      <c r="E34" s="44" t="s">
        <v>73</v>
      </c>
    </row>
    <row r="35" spans="1:5" x14ac:dyDescent="0.35">
      <c r="A35" s="9" t="s">
        <v>101</v>
      </c>
      <c r="B35" s="13">
        <v>1761</v>
      </c>
      <c r="C35" s="13">
        <v>3356</v>
      </c>
      <c r="D35" s="15">
        <v>52.473182359952297</v>
      </c>
      <c r="E35" s="43">
        <v>1.60945774884142E-2</v>
      </c>
    </row>
    <row r="36" spans="1:5" x14ac:dyDescent="0.35">
      <c r="A36" s="9" t="s">
        <v>102</v>
      </c>
      <c r="B36" s="13">
        <v>186</v>
      </c>
      <c r="C36" s="13">
        <v>168</v>
      </c>
      <c r="D36" s="18" t="s">
        <v>73</v>
      </c>
      <c r="E36" s="44" t="s">
        <v>73</v>
      </c>
    </row>
    <row r="37" spans="1:5" x14ac:dyDescent="0.35">
      <c r="A37" s="9" t="s">
        <v>103</v>
      </c>
      <c r="B37" s="13">
        <v>1066</v>
      </c>
      <c r="C37" s="13">
        <v>2769</v>
      </c>
      <c r="D37" s="15">
        <v>38.497652582159603</v>
      </c>
      <c r="E37" s="43">
        <v>2.35323756979843E-2</v>
      </c>
    </row>
    <row r="38" spans="1:5" x14ac:dyDescent="0.35">
      <c r="A38" s="9" t="s">
        <v>104</v>
      </c>
      <c r="B38" s="13">
        <v>509</v>
      </c>
      <c r="C38" s="13">
        <v>419</v>
      </c>
      <c r="D38" s="18" t="s">
        <v>73</v>
      </c>
      <c r="E38" s="44" t="s">
        <v>73</v>
      </c>
    </row>
    <row r="39" spans="1:5" x14ac:dyDescent="0.35">
      <c r="A39" s="9" t="s">
        <v>105</v>
      </c>
      <c r="B39" s="13">
        <v>1107</v>
      </c>
      <c r="C39" s="13">
        <v>4590</v>
      </c>
      <c r="D39" s="15">
        <v>24.117647058823501</v>
      </c>
      <c r="E39" s="43">
        <v>2.5654308082516598E-2</v>
      </c>
    </row>
    <row r="40" spans="1:5" x14ac:dyDescent="0.35">
      <c r="A40" s="9" t="s">
        <v>106</v>
      </c>
      <c r="B40" s="13">
        <v>385</v>
      </c>
      <c r="C40" s="13">
        <v>1101</v>
      </c>
      <c r="D40" s="15">
        <v>34.968210717529502</v>
      </c>
      <c r="E40" s="43">
        <v>4.0248997934057097E-2</v>
      </c>
    </row>
    <row r="41" spans="1:5" x14ac:dyDescent="0.35">
      <c r="A41" s="9" t="s">
        <v>107</v>
      </c>
      <c r="B41" s="13">
        <v>722</v>
      </c>
      <c r="C41" s="13">
        <v>3489</v>
      </c>
      <c r="D41" s="15">
        <v>20.693608483806202</v>
      </c>
      <c r="E41" s="43">
        <v>3.2473797641245597E-2</v>
      </c>
    </row>
    <row r="42" spans="1:5" x14ac:dyDescent="0.35">
      <c r="A42" s="9" t="s">
        <v>74</v>
      </c>
      <c r="B42" s="13">
        <v>7440</v>
      </c>
      <c r="C42" s="13">
        <v>1807</v>
      </c>
      <c r="D42" s="18" t="s">
        <v>73</v>
      </c>
      <c r="E42" s="44" t="s">
        <v>73</v>
      </c>
    </row>
    <row r="43" spans="1:5" ht="22" customHeight="1" x14ac:dyDescent="0.35">
      <c r="A43" s="19" t="s">
        <v>108</v>
      </c>
      <c r="B43" s="13"/>
      <c r="C43" s="13"/>
      <c r="D43" s="15"/>
      <c r="E43" s="43"/>
    </row>
    <row r="44" spans="1:5" x14ac:dyDescent="0.35">
      <c r="A44" s="9" t="s">
        <v>109</v>
      </c>
      <c r="B44" s="13">
        <v>5353</v>
      </c>
      <c r="C44" s="17" t="s">
        <v>73</v>
      </c>
      <c r="D44" s="18" t="s">
        <v>73</v>
      </c>
      <c r="E44" s="44" t="s">
        <v>73</v>
      </c>
    </row>
    <row r="45" spans="1:5" x14ac:dyDescent="0.35">
      <c r="A45" s="9" t="s">
        <v>110</v>
      </c>
      <c r="B45" s="13">
        <v>104817</v>
      </c>
      <c r="C45" s="17" t="s">
        <v>73</v>
      </c>
      <c r="D45" s="18" t="s">
        <v>73</v>
      </c>
      <c r="E45" s="44" t="s">
        <v>73</v>
      </c>
    </row>
    <row r="46" spans="1:5" x14ac:dyDescent="0.35">
      <c r="A46" s="9" t="s">
        <v>74</v>
      </c>
      <c r="B46" s="13">
        <v>4997</v>
      </c>
      <c r="C46" s="17" t="s">
        <v>73</v>
      </c>
      <c r="D46" s="18" t="s">
        <v>73</v>
      </c>
      <c r="E46" s="44" t="s">
        <v>73</v>
      </c>
    </row>
    <row r="47" spans="1:5" ht="22" customHeight="1" x14ac:dyDescent="0.35">
      <c r="A47" s="19" t="s">
        <v>111</v>
      </c>
      <c r="B47" s="13"/>
      <c r="C47" s="13"/>
      <c r="D47" s="15"/>
      <c r="E47" s="43"/>
    </row>
    <row r="48" spans="1:5" x14ac:dyDescent="0.35">
      <c r="A48" s="9" t="s">
        <v>112</v>
      </c>
      <c r="B48" s="13">
        <v>13134</v>
      </c>
      <c r="C48" s="17" t="s">
        <v>73</v>
      </c>
      <c r="D48" s="18" t="s">
        <v>73</v>
      </c>
      <c r="E48" s="44" t="s">
        <v>73</v>
      </c>
    </row>
    <row r="49" spans="1:5" x14ac:dyDescent="0.35">
      <c r="A49" s="9" t="s">
        <v>113</v>
      </c>
      <c r="B49" s="13">
        <v>94565</v>
      </c>
      <c r="C49" s="17" t="s">
        <v>73</v>
      </c>
      <c r="D49" s="18" t="s">
        <v>73</v>
      </c>
      <c r="E49" s="44" t="s">
        <v>73</v>
      </c>
    </row>
    <row r="50" spans="1:5" x14ac:dyDescent="0.35">
      <c r="A50" s="9" t="s">
        <v>74</v>
      </c>
      <c r="B50" s="13">
        <v>7468</v>
      </c>
      <c r="C50" s="17" t="s">
        <v>73</v>
      </c>
      <c r="D50" s="18" t="s">
        <v>73</v>
      </c>
      <c r="E50" s="44" t="s">
        <v>73</v>
      </c>
    </row>
    <row r="51" spans="1:5" ht="22" customHeight="1" x14ac:dyDescent="0.35">
      <c r="A51" s="19" t="s">
        <v>114</v>
      </c>
      <c r="B51" s="13"/>
      <c r="C51" s="13"/>
      <c r="D51" s="15"/>
      <c r="E51" s="43"/>
    </row>
    <row r="52" spans="1:5" x14ac:dyDescent="0.35">
      <c r="A52" s="9" t="s">
        <v>115</v>
      </c>
      <c r="B52" s="13">
        <v>30785</v>
      </c>
      <c r="C52" s="13">
        <v>61677</v>
      </c>
      <c r="D52" s="15">
        <v>49.913257778426299</v>
      </c>
      <c r="E52" s="43">
        <v>3.9528547828039003E-3</v>
      </c>
    </row>
    <row r="53" spans="1:5" x14ac:dyDescent="0.35">
      <c r="A53" s="9" t="s">
        <v>116</v>
      </c>
      <c r="B53" s="13">
        <v>29734</v>
      </c>
      <c r="C53" s="13">
        <v>91232</v>
      </c>
      <c r="D53" s="15">
        <v>32.591634514205502</v>
      </c>
      <c r="E53" s="43">
        <v>4.6660863809692603E-3</v>
      </c>
    </row>
    <row r="54" spans="1:5" x14ac:dyDescent="0.35">
      <c r="A54" s="9" t="s">
        <v>117</v>
      </c>
      <c r="B54" s="13">
        <v>35628</v>
      </c>
      <c r="C54" s="13">
        <v>97376</v>
      </c>
      <c r="D54" s="15">
        <v>36.588070982582998</v>
      </c>
      <c r="E54" s="43">
        <v>4.1343983587730903E-3</v>
      </c>
    </row>
    <row r="55" spans="1:5" x14ac:dyDescent="0.35">
      <c r="A55" s="9" t="s">
        <v>118</v>
      </c>
      <c r="B55" s="13">
        <v>19020</v>
      </c>
      <c r="C55" s="13">
        <v>62803</v>
      </c>
      <c r="D55" s="15">
        <v>30.285177459675499</v>
      </c>
      <c r="E55" s="43">
        <v>5.9330556626423997E-3</v>
      </c>
    </row>
    <row r="56" spans="1:5" ht="22" customHeight="1" x14ac:dyDescent="0.35">
      <c r="A56" s="19" t="s">
        <v>119</v>
      </c>
      <c r="B56" s="13"/>
      <c r="C56" s="13"/>
      <c r="D56" s="15"/>
      <c r="E56" s="43"/>
    </row>
    <row r="57" spans="1:5" x14ac:dyDescent="0.35">
      <c r="A57" s="9" t="s">
        <v>120</v>
      </c>
      <c r="B57" s="13">
        <v>49268</v>
      </c>
      <c r="C57" s="17" t="s">
        <v>73</v>
      </c>
      <c r="D57" s="18" t="s">
        <v>73</v>
      </c>
      <c r="E57" s="44" t="s">
        <v>73</v>
      </c>
    </row>
    <row r="58" spans="1:5" x14ac:dyDescent="0.35">
      <c r="A58" s="9" t="s">
        <v>121</v>
      </c>
      <c r="B58" s="13">
        <v>65899</v>
      </c>
      <c r="C58" s="17" t="s">
        <v>73</v>
      </c>
      <c r="D58" s="18" t="s">
        <v>73</v>
      </c>
      <c r="E58" s="44" t="s">
        <v>73</v>
      </c>
    </row>
    <row r="59" spans="1:5" ht="22" customHeight="1" x14ac:dyDescent="0.35">
      <c r="A59" s="19" t="s">
        <v>122</v>
      </c>
      <c r="B59" s="13"/>
      <c r="C59" s="13"/>
      <c r="D59" s="15"/>
      <c r="E59" s="43"/>
    </row>
    <row r="60" spans="1:5" x14ac:dyDescent="0.35">
      <c r="A60" s="9" t="s">
        <v>123</v>
      </c>
      <c r="B60" s="13">
        <v>28316</v>
      </c>
      <c r="C60" s="13">
        <v>72625</v>
      </c>
      <c r="D60" s="15">
        <v>38.989328743545599</v>
      </c>
      <c r="E60" s="43">
        <v>4.5489181727372202E-3</v>
      </c>
    </row>
    <row r="61" spans="1:5" x14ac:dyDescent="0.35">
      <c r="A61" s="9" t="s">
        <v>124</v>
      </c>
      <c r="B61" s="13">
        <v>28211</v>
      </c>
      <c r="C61" s="13">
        <v>87833</v>
      </c>
      <c r="D61" s="15">
        <v>32.118907472134602</v>
      </c>
      <c r="E61" s="43">
        <v>4.8071492367848601E-3</v>
      </c>
    </row>
    <row r="62" spans="1:5" x14ac:dyDescent="0.35">
      <c r="A62" s="9" t="s">
        <v>125</v>
      </c>
      <c r="B62" s="13">
        <v>28143</v>
      </c>
      <c r="C62" s="13">
        <v>69038</v>
      </c>
      <c r="D62" s="15">
        <v>40.764506503664599</v>
      </c>
      <c r="E62" s="43">
        <v>4.4960028296292497E-3</v>
      </c>
    </row>
    <row r="63" spans="1:5" x14ac:dyDescent="0.35">
      <c r="A63" s="9" t="s">
        <v>126</v>
      </c>
      <c r="B63" s="13">
        <v>26758</v>
      </c>
      <c r="C63" s="13">
        <v>83592</v>
      </c>
      <c r="D63" s="15">
        <v>32.010240214374598</v>
      </c>
      <c r="E63" s="43">
        <v>4.9398889231253703E-3</v>
      </c>
    </row>
    <row r="64" spans="1:5" ht="22" customHeight="1" x14ac:dyDescent="0.35">
      <c r="A64" s="19" t="s">
        <v>127</v>
      </c>
      <c r="B64" s="13"/>
      <c r="C64" s="13"/>
      <c r="D64" s="15"/>
      <c r="E64" s="43"/>
    </row>
    <row r="65" spans="1:5" x14ac:dyDescent="0.35">
      <c r="A65" s="9" t="s">
        <v>128</v>
      </c>
      <c r="B65" s="13">
        <v>26442</v>
      </c>
      <c r="C65" s="13">
        <v>68101</v>
      </c>
      <c r="D65" s="15">
        <v>38.827623676598002</v>
      </c>
      <c r="E65" s="43">
        <v>4.7135854923877497E-3</v>
      </c>
    </row>
    <row r="66" spans="1:5" x14ac:dyDescent="0.35">
      <c r="A66" s="9" t="s">
        <v>129</v>
      </c>
      <c r="B66" s="13">
        <v>3354</v>
      </c>
      <c r="C66" s="13">
        <v>6503</v>
      </c>
      <c r="D66" s="15">
        <v>51.576195602029799</v>
      </c>
      <c r="E66" s="43">
        <v>1.1773484907021599E-2</v>
      </c>
    </row>
    <row r="67" spans="1:5" x14ac:dyDescent="0.35">
      <c r="A67" s="9" t="s">
        <v>130</v>
      </c>
      <c r="B67" s="13">
        <v>5159</v>
      </c>
      <c r="C67" s="13">
        <v>11691</v>
      </c>
      <c r="D67" s="15">
        <v>44.127961679924702</v>
      </c>
      <c r="E67" s="43">
        <v>1.01978195618275E-2</v>
      </c>
    </row>
    <row r="68" spans="1:5" x14ac:dyDescent="0.35">
      <c r="A68" s="9" t="s">
        <v>131</v>
      </c>
      <c r="B68" s="13">
        <v>2422</v>
      </c>
      <c r="C68" s="13">
        <v>10333</v>
      </c>
      <c r="D68" s="15">
        <v>23.439465789219</v>
      </c>
      <c r="E68" s="43">
        <v>1.7422642822421799E-2</v>
      </c>
    </row>
    <row r="69" spans="1:5" x14ac:dyDescent="0.35">
      <c r="A69" s="9" t="s">
        <v>132</v>
      </c>
      <c r="B69" s="13">
        <v>4172</v>
      </c>
      <c r="C69" s="13">
        <v>10914</v>
      </c>
      <c r="D69" s="15">
        <v>38.226131574124999</v>
      </c>
      <c r="E69" s="43">
        <v>1.1924058956480899E-2</v>
      </c>
    </row>
    <row r="70" spans="1:5" x14ac:dyDescent="0.35">
      <c r="A70" s="9" t="s">
        <v>133</v>
      </c>
      <c r="B70" s="13">
        <v>5405</v>
      </c>
      <c r="C70" s="13">
        <v>15590</v>
      </c>
      <c r="D70" s="15">
        <v>34.669660038486199</v>
      </c>
      <c r="E70" s="43">
        <v>1.07736872510745E-2</v>
      </c>
    </row>
    <row r="71" spans="1:5" x14ac:dyDescent="0.35">
      <c r="A71" s="9" t="s">
        <v>134</v>
      </c>
      <c r="B71" s="13">
        <v>5930</v>
      </c>
      <c r="C71" s="13">
        <v>13070</v>
      </c>
      <c r="D71" s="15">
        <v>45.371078806426901</v>
      </c>
      <c r="E71" s="43">
        <v>9.4054510215495699E-3</v>
      </c>
    </row>
    <row r="72" spans="1:5" x14ac:dyDescent="0.35">
      <c r="A72" s="9" t="s">
        <v>135</v>
      </c>
      <c r="B72" s="13">
        <v>7312</v>
      </c>
      <c r="C72" s="13">
        <v>18065</v>
      </c>
      <c r="D72" s="15">
        <v>40.476058676999699</v>
      </c>
      <c r="E72" s="43">
        <v>8.8416563118103603E-3</v>
      </c>
    </row>
    <row r="73" spans="1:5" x14ac:dyDescent="0.35">
      <c r="A73" s="9" t="s">
        <v>136</v>
      </c>
      <c r="B73" s="13">
        <v>4550</v>
      </c>
      <c r="C73" s="13">
        <v>11756</v>
      </c>
      <c r="D73" s="15">
        <v>38.703640694113602</v>
      </c>
      <c r="E73" s="43">
        <v>1.13738522214775E-2</v>
      </c>
    </row>
    <row r="74" spans="1:5" x14ac:dyDescent="0.35">
      <c r="A74" s="9" t="s">
        <v>137</v>
      </c>
      <c r="B74" s="13">
        <v>2762</v>
      </c>
      <c r="C74" s="13">
        <v>6309</v>
      </c>
      <c r="D74" s="15">
        <v>43.7787288001268</v>
      </c>
      <c r="E74" s="43">
        <v>1.39798766830479E-2</v>
      </c>
    </row>
    <row r="75" spans="1:5" x14ac:dyDescent="0.35">
      <c r="A75" s="9" t="s">
        <v>138</v>
      </c>
      <c r="B75" s="13">
        <v>24572</v>
      </c>
      <c r="C75" s="13">
        <v>68079</v>
      </c>
      <c r="D75" s="15">
        <v>36.093362123415403</v>
      </c>
      <c r="E75" s="43">
        <v>4.9977418106933198E-3</v>
      </c>
    </row>
    <row r="76" spans="1:5" x14ac:dyDescent="0.35">
      <c r="A76" s="9" t="s">
        <v>139</v>
      </c>
      <c r="B76" s="13">
        <v>5469</v>
      </c>
      <c r="C76" s="13">
        <v>11548</v>
      </c>
      <c r="D76" s="15">
        <v>47.358850017319</v>
      </c>
      <c r="E76" s="43">
        <v>9.61388835198204E-3</v>
      </c>
    </row>
    <row r="77" spans="1:5" x14ac:dyDescent="0.35">
      <c r="A77" s="9" t="s">
        <v>140</v>
      </c>
      <c r="B77" s="13">
        <v>8625</v>
      </c>
      <c r="C77" s="13">
        <v>18401</v>
      </c>
      <c r="D77" s="15">
        <v>46.872452584098703</v>
      </c>
      <c r="E77" s="43">
        <v>7.6910244889022202E-3</v>
      </c>
    </row>
    <row r="78" spans="1:5" x14ac:dyDescent="0.35">
      <c r="A78" s="9" t="s">
        <v>141</v>
      </c>
      <c r="B78" s="13">
        <v>5894</v>
      </c>
      <c r="C78" s="13">
        <v>23705</v>
      </c>
      <c r="D78" s="15">
        <v>24.863952752583799</v>
      </c>
      <c r="E78" s="43">
        <v>1.1064530488667399E-2</v>
      </c>
    </row>
    <row r="79" spans="1:5" x14ac:dyDescent="0.35">
      <c r="A79" s="9" t="s">
        <v>142</v>
      </c>
      <c r="B79" s="13">
        <v>4584</v>
      </c>
      <c r="C79" s="13">
        <v>14425</v>
      </c>
      <c r="D79" s="15">
        <v>31.778162911611801</v>
      </c>
      <c r="E79" s="43">
        <v>1.19548301313212E-2</v>
      </c>
    </row>
    <row r="80" spans="1:5" x14ac:dyDescent="0.35">
      <c r="A80" s="9" t="s">
        <v>143</v>
      </c>
      <c r="B80" s="13">
        <v>24977</v>
      </c>
      <c r="C80" s="13">
        <v>98649</v>
      </c>
      <c r="D80" s="15">
        <v>25.319060507455699</v>
      </c>
      <c r="E80" s="43">
        <v>5.3586806693636801E-3</v>
      </c>
    </row>
    <row r="81" spans="1:5" x14ac:dyDescent="0.35">
      <c r="A81" s="9" t="s">
        <v>144</v>
      </c>
      <c r="B81" s="13">
        <v>3072</v>
      </c>
      <c r="C81" s="13">
        <v>15009</v>
      </c>
      <c r="D81" s="15">
        <v>20.467719368379001</v>
      </c>
      <c r="E81" s="43">
        <v>1.5767723523537201E-2</v>
      </c>
    </row>
    <row r="82" spans="1:5" x14ac:dyDescent="0.35">
      <c r="A82" s="9" t="s">
        <v>145</v>
      </c>
      <c r="B82" s="13">
        <v>4284</v>
      </c>
      <c r="C82" s="13">
        <v>15029</v>
      </c>
      <c r="D82" s="15">
        <v>28.504890544946399</v>
      </c>
      <c r="E82" s="43">
        <v>1.26595801355211E-2</v>
      </c>
    </row>
    <row r="83" spans="1:5" x14ac:dyDescent="0.35">
      <c r="A83" s="9" t="s">
        <v>146</v>
      </c>
      <c r="B83" s="13">
        <v>7174</v>
      </c>
      <c r="C83" s="13">
        <v>36869</v>
      </c>
      <c r="D83" s="15">
        <v>19.458081314925799</v>
      </c>
      <c r="E83" s="43">
        <v>1.0383626603030801E-2</v>
      </c>
    </row>
    <row r="84" spans="1:5" x14ac:dyDescent="0.35">
      <c r="A84" s="9" t="s">
        <v>147</v>
      </c>
      <c r="B84" s="13">
        <v>7377</v>
      </c>
      <c r="C84" s="13">
        <v>25705</v>
      </c>
      <c r="D84" s="15">
        <v>28.6986967516047</v>
      </c>
      <c r="E84" s="43">
        <v>9.6343644267053094E-3</v>
      </c>
    </row>
    <row r="85" spans="1:5" x14ac:dyDescent="0.35">
      <c r="A85" s="9" t="s">
        <v>148</v>
      </c>
      <c r="B85" s="13">
        <v>3070</v>
      </c>
      <c r="C85" s="13">
        <v>6037</v>
      </c>
      <c r="D85" s="15">
        <v>50.853072718237499</v>
      </c>
      <c r="E85" s="43">
        <v>1.2397435953980801E-2</v>
      </c>
    </row>
    <row r="86" spans="1:5" x14ac:dyDescent="0.35">
      <c r="A86" s="9" t="s">
        <v>149</v>
      </c>
      <c r="B86" s="13">
        <v>31864</v>
      </c>
      <c r="C86" s="13">
        <v>60194</v>
      </c>
      <c r="D86" s="15">
        <v>52.935508522444103</v>
      </c>
      <c r="E86" s="43">
        <v>3.76630033799734E-3</v>
      </c>
    </row>
    <row r="87" spans="1:5" x14ac:dyDescent="0.35">
      <c r="A87" s="9" t="s">
        <v>150</v>
      </c>
      <c r="B87" s="13">
        <v>10438</v>
      </c>
      <c r="C87" s="13">
        <v>18520</v>
      </c>
      <c r="D87" s="15">
        <v>56.360691144708397</v>
      </c>
      <c r="E87" s="43">
        <v>6.3362089651531998E-3</v>
      </c>
    </row>
    <row r="88" spans="1:5" x14ac:dyDescent="0.35">
      <c r="A88" s="9" t="s">
        <v>151</v>
      </c>
      <c r="B88" s="13">
        <v>3622</v>
      </c>
      <c r="C88" s="13">
        <v>6283</v>
      </c>
      <c r="D88" s="15">
        <v>57.6476205634251</v>
      </c>
      <c r="E88" s="43">
        <v>1.05951995630386E-2</v>
      </c>
    </row>
    <row r="89" spans="1:5" x14ac:dyDescent="0.35">
      <c r="A89" s="9" t="s">
        <v>152</v>
      </c>
      <c r="B89" s="13">
        <v>5462</v>
      </c>
      <c r="C89" s="13">
        <v>10081</v>
      </c>
      <c r="D89" s="15">
        <v>54.181132824124603</v>
      </c>
      <c r="E89" s="43">
        <v>8.9748125115490605E-3</v>
      </c>
    </row>
    <row r="90" spans="1:5" x14ac:dyDescent="0.35">
      <c r="A90" s="9" t="s">
        <v>153</v>
      </c>
      <c r="B90" s="13">
        <v>4541</v>
      </c>
      <c r="C90" s="13">
        <v>7620</v>
      </c>
      <c r="D90" s="15">
        <v>59.593175853018401</v>
      </c>
      <c r="E90" s="43">
        <v>9.2428764283128198E-3</v>
      </c>
    </row>
    <row r="91" spans="1:5" x14ac:dyDescent="0.35">
      <c r="A91" s="11" t="s">
        <v>154</v>
      </c>
      <c r="B91" s="14">
        <v>7801</v>
      </c>
      <c r="C91" s="14">
        <v>17690</v>
      </c>
      <c r="D91" s="16">
        <v>44.0983606557377</v>
      </c>
      <c r="E91" s="45">
        <v>8.2954748152404192E-3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68"/>
  <sheetViews>
    <sheetView zoomScale="70" workbookViewId="0"/>
  </sheetViews>
  <sheetFormatPr defaultColWidth="10.84375" defaultRowHeight="15.5" x14ac:dyDescent="0.35"/>
  <cols>
    <col min="1" max="1" width="50.69140625" customWidth="1"/>
    <col min="2" max="2" width="15.84375" customWidth="1"/>
  </cols>
  <sheetData>
    <row r="1" spans="1:2" ht="40" customHeight="1" x14ac:dyDescent="0.35">
      <c r="A1" s="10" t="s">
        <v>306</v>
      </c>
      <c r="B1" s="12"/>
    </row>
    <row r="2" spans="1:2" x14ac:dyDescent="0.35">
      <c r="A2" s="7" t="s">
        <v>52</v>
      </c>
      <c r="B2" s="8" t="s">
        <v>68</v>
      </c>
    </row>
    <row r="3" spans="1:2" x14ac:dyDescent="0.35">
      <c r="A3" s="9" t="s">
        <v>209</v>
      </c>
      <c r="B3" s="22">
        <v>19.663407937520599</v>
      </c>
    </row>
    <row r="4" spans="1:2" x14ac:dyDescent="0.35">
      <c r="A4" s="9" t="s">
        <v>210</v>
      </c>
      <c r="B4" s="22">
        <v>9.12371896411012</v>
      </c>
    </row>
    <row r="5" spans="1:2" x14ac:dyDescent="0.35">
      <c r="A5" s="9" t="s">
        <v>211</v>
      </c>
      <c r="B5" s="22">
        <v>10.3043655453636</v>
      </c>
    </row>
    <row r="6" spans="1:2" x14ac:dyDescent="0.35">
      <c r="A6" s="9" t="s">
        <v>212</v>
      </c>
      <c r="B6" s="22">
        <v>11.435387030166901</v>
      </c>
    </row>
    <row r="7" spans="1:2" x14ac:dyDescent="0.35">
      <c r="A7" s="9" t="s">
        <v>213</v>
      </c>
      <c r="B7" s="22">
        <v>12.5204858525183</v>
      </c>
    </row>
    <row r="8" spans="1:2" x14ac:dyDescent="0.35">
      <c r="A8" s="9" t="s">
        <v>214</v>
      </c>
      <c r="B8" s="22">
        <v>4.2647697475436797</v>
      </c>
    </row>
    <row r="9" spans="1:2" x14ac:dyDescent="0.35">
      <c r="A9" s="9" t="s">
        <v>215</v>
      </c>
      <c r="B9" s="22">
        <v>6.9763653054640304</v>
      </c>
    </row>
    <row r="10" spans="1:2" x14ac:dyDescent="0.35">
      <c r="A10" s="9" t="s">
        <v>216</v>
      </c>
      <c r="B10" s="22">
        <v>15.646436313533099</v>
      </c>
    </row>
    <row r="11" spans="1:2" x14ac:dyDescent="0.35">
      <c r="A11" s="9" t="s">
        <v>217</v>
      </c>
      <c r="B11" s="22">
        <v>14.8212994657453</v>
      </c>
    </row>
    <row r="12" spans="1:2" x14ac:dyDescent="0.35">
      <c r="A12" s="9" t="s">
        <v>218</v>
      </c>
      <c r="B12" s="22">
        <v>15.0174873659606</v>
      </c>
    </row>
    <row r="13" spans="1:2" x14ac:dyDescent="0.35">
      <c r="A13" s="9" t="s">
        <v>219</v>
      </c>
      <c r="B13" s="22">
        <v>8.6292681075159692</v>
      </c>
    </row>
    <row r="14" spans="1:2" x14ac:dyDescent="0.35">
      <c r="A14" s="9" t="s">
        <v>220</v>
      </c>
      <c r="B14" s="22">
        <v>13.0424501775009</v>
      </c>
    </row>
    <row r="15" spans="1:2" x14ac:dyDescent="0.35">
      <c r="A15" s="9" t="s">
        <v>221</v>
      </c>
      <c r="B15" s="22">
        <v>8.0664929830010799</v>
      </c>
    </row>
    <row r="16" spans="1:2" x14ac:dyDescent="0.35">
      <c r="A16" s="9" t="s">
        <v>222</v>
      </c>
      <c r="B16" s="22">
        <v>7.6822119995059897</v>
      </c>
    </row>
    <row r="17" spans="1:2" x14ac:dyDescent="0.35">
      <c r="A17" s="9" t="s">
        <v>223</v>
      </c>
      <c r="B17" s="22">
        <v>10.2865473444041</v>
      </c>
    </row>
    <row r="18" spans="1:2" x14ac:dyDescent="0.35">
      <c r="A18" s="9" t="s">
        <v>224</v>
      </c>
      <c r="B18" s="22">
        <v>5.7490051227088399</v>
      </c>
    </row>
    <row r="19" spans="1:2" x14ac:dyDescent="0.35">
      <c r="A19" s="9" t="s">
        <v>225</v>
      </c>
      <c r="B19" s="22">
        <v>10.987776797482899</v>
      </c>
    </row>
    <row r="20" spans="1:2" x14ac:dyDescent="0.35">
      <c r="A20" s="9" t="s">
        <v>226</v>
      </c>
      <c r="B20" s="22">
        <v>12.3359358628576</v>
      </c>
    </row>
    <row r="21" spans="1:2" x14ac:dyDescent="0.35">
      <c r="A21" s="9" t="s">
        <v>227</v>
      </c>
      <c r="B21" s="22">
        <v>5.51532538032051</v>
      </c>
    </row>
    <row r="22" spans="1:2" x14ac:dyDescent="0.35">
      <c r="A22" s="9" t="s">
        <v>228</v>
      </c>
      <c r="B22" s="22">
        <v>12.097493076620101</v>
      </c>
    </row>
    <row r="23" spans="1:2" x14ac:dyDescent="0.35">
      <c r="A23" s="9" t="s">
        <v>229</v>
      </c>
      <c r="B23" s="22">
        <v>6.6440855274347204</v>
      </c>
    </row>
    <row r="24" spans="1:2" x14ac:dyDescent="0.35">
      <c r="A24" s="9" t="s">
        <v>230</v>
      </c>
      <c r="B24" s="22">
        <v>4.4522684338142797</v>
      </c>
    </row>
    <row r="25" spans="1:2" x14ac:dyDescent="0.35">
      <c r="A25" s="9" t="s">
        <v>231</v>
      </c>
      <c r="B25" s="22">
        <v>4.3640742239868997</v>
      </c>
    </row>
    <row r="26" spans="1:2" x14ac:dyDescent="0.35">
      <c r="A26" s="9" t="s">
        <v>232</v>
      </c>
      <c r="B26" s="22">
        <v>10.9753941611577</v>
      </c>
    </row>
    <row r="27" spans="1:2" x14ac:dyDescent="0.35">
      <c r="A27" s="9" t="s">
        <v>233</v>
      </c>
      <c r="B27" s="22">
        <v>9.0327579865323795</v>
      </c>
    </row>
    <row r="28" spans="1:2" x14ac:dyDescent="0.35">
      <c r="A28" s="9" t="s">
        <v>234</v>
      </c>
      <c r="B28" s="22">
        <v>16.1305789291171</v>
      </c>
    </row>
    <row r="29" spans="1:2" x14ac:dyDescent="0.35">
      <c r="A29" s="9" t="s">
        <v>235</v>
      </c>
      <c r="B29" s="22">
        <v>9.0591510656122303</v>
      </c>
    </row>
    <row r="30" spans="1:2" x14ac:dyDescent="0.35">
      <c r="A30" s="9" t="s">
        <v>236</v>
      </c>
      <c r="B30" s="22">
        <v>11.2765127816303</v>
      </c>
    </row>
    <row r="31" spans="1:2" x14ac:dyDescent="0.35">
      <c r="A31" s="9" t="s">
        <v>237</v>
      </c>
      <c r="B31" s="22">
        <v>14.171154459351101</v>
      </c>
    </row>
    <row r="32" spans="1:2" x14ac:dyDescent="0.35">
      <c r="A32" s="9" t="s">
        <v>238</v>
      </c>
      <c r="B32" s="22">
        <v>5.1471384786880696</v>
      </c>
    </row>
    <row r="33" spans="1:2" x14ac:dyDescent="0.35">
      <c r="A33" s="9" t="s">
        <v>239</v>
      </c>
      <c r="B33" s="22">
        <v>9.4367004799546095</v>
      </c>
    </row>
    <row r="34" spans="1:2" x14ac:dyDescent="0.35">
      <c r="A34" s="9" t="s">
        <v>240</v>
      </c>
      <c r="B34" s="22">
        <v>18.329980402851501</v>
      </c>
    </row>
    <row r="35" spans="1:2" x14ac:dyDescent="0.35">
      <c r="A35" s="9" t="s">
        <v>241</v>
      </c>
      <c r="B35" s="22">
        <v>11.5432778201159</v>
      </c>
    </row>
    <row r="36" spans="1:2" x14ac:dyDescent="0.35">
      <c r="A36" s="9" t="s">
        <v>242</v>
      </c>
      <c r="B36" s="22">
        <v>6.1474383846734604</v>
      </c>
    </row>
    <row r="37" spans="1:2" x14ac:dyDescent="0.35">
      <c r="A37" s="9" t="s">
        <v>243</v>
      </c>
      <c r="B37" s="22">
        <v>11.152704531694599</v>
      </c>
    </row>
    <row r="38" spans="1:2" x14ac:dyDescent="0.35">
      <c r="A38" s="9" t="s">
        <v>244</v>
      </c>
      <c r="B38" s="22">
        <v>13.2580705212756</v>
      </c>
    </row>
    <row r="39" spans="1:2" x14ac:dyDescent="0.35">
      <c r="A39" s="9" t="s">
        <v>245</v>
      </c>
      <c r="B39" s="22">
        <v>9.5619838742495507</v>
      </c>
    </row>
    <row r="40" spans="1:2" x14ac:dyDescent="0.35">
      <c r="A40" s="9" t="s">
        <v>246</v>
      </c>
      <c r="B40" s="22">
        <v>10.616843916097499</v>
      </c>
    </row>
    <row r="41" spans="1:2" x14ac:dyDescent="0.35">
      <c r="A41" s="9" t="s">
        <v>247</v>
      </c>
      <c r="B41" s="22">
        <v>7.3219097513533304</v>
      </c>
    </row>
    <row r="42" spans="1:2" x14ac:dyDescent="0.35">
      <c r="A42" s="9" t="s">
        <v>248</v>
      </c>
      <c r="B42" s="22">
        <v>8.9752650044603204</v>
      </c>
    </row>
    <row r="43" spans="1:2" x14ac:dyDescent="0.35">
      <c r="A43" s="9" t="s">
        <v>249</v>
      </c>
      <c r="B43" s="22">
        <v>5.1988901643499101</v>
      </c>
    </row>
    <row r="44" spans="1:2" x14ac:dyDescent="0.35">
      <c r="A44" s="9" t="s">
        <v>250</v>
      </c>
      <c r="B44" s="22">
        <v>4.0188848096017002</v>
      </c>
    </row>
    <row r="45" spans="1:2" x14ac:dyDescent="0.35">
      <c r="A45" s="9" t="s">
        <v>251</v>
      </c>
      <c r="B45" s="22">
        <v>9.9349764529603402</v>
      </c>
    </row>
    <row r="46" spans="1:2" x14ac:dyDescent="0.35">
      <c r="A46" s="9" t="s">
        <v>252</v>
      </c>
      <c r="B46" s="22">
        <v>11.4474337724302</v>
      </c>
    </row>
    <row r="47" spans="1:2" x14ac:dyDescent="0.35">
      <c r="A47" s="9" t="s">
        <v>253</v>
      </c>
      <c r="B47" s="22">
        <v>14.349930964329401</v>
      </c>
    </row>
    <row r="48" spans="1:2" x14ac:dyDescent="0.35">
      <c r="A48" s="9" t="s">
        <v>254</v>
      </c>
      <c r="B48" s="22">
        <v>8.0686836500071095</v>
      </c>
    </row>
    <row r="49" spans="1:2" x14ac:dyDescent="0.35">
      <c r="A49" s="9" t="s">
        <v>255</v>
      </c>
      <c r="B49" s="22">
        <v>14.7160678159638</v>
      </c>
    </row>
    <row r="50" spans="1:2" x14ac:dyDescent="0.35">
      <c r="A50" s="9" t="s">
        <v>256</v>
      </c>
      <c r="B50" s="22">
        <v>10.6202102528443</v>
      </c>
    </row>
    <row r="51" spans="1:2" x14ac:dyDescent="0.35">
      <c r="A51" s="9" t="s">
        <v>257</v>
      </c>
      <c r="B51" s="22">
        <v>11.582412745666</v>
      </c>
    </row>
    <row r="52" spans="1:2" x14ac:dyDescent="0.35">
      <c r="A52" s="9" t="s">
        <v>258</v>
      </c>
      <c r="B52" s="22">
        <v>18.5031954932183</v>
      </c>
    </row>
    <row r="53" spans="1:2" x14ac:dyDescent="0.35">
      <c r="A53" s="9" t="s">
        <v>259</v>
      </c>
      <c r="B53" s="22">
        <v>14.507494064534599</v>
      </c>
    </row>
    <row r="54" spans="1:2" x14ac:dyDescent="0.35">
      <c r="A54" s="9" t="s">
        <v>260</v>
      </c>
      <c r="B54" s="22">
        <v>14.7865648991214</v>
      </c>
    </row>
    <row r="55" spans="1:2" x14ac:dyDescent="0.35">
      <c r="A55" s="9" t="s">
        <v>261</v>
      </c>
      <c r="B55" s="22">
        <v>6.3798932352811404</v>
      </c>
    </row>
    <row r="56" spans="1:2" x14ac:dyDescent="0.35">
      <c r="A56" s="9" t="s">
        <v>262</v>
      </c>
      <c r="B56" s="22">
        <v>8.5445067396954109</v>
      </c>
    </row>
    <row r="57" spans="1:2" x14ac:dyDescent="0.35">
      <c r="A57" s="9" t="s">
        <v>263</v>
      </c>
      <c r="B57" s="22">
        <v>7.9050075093065502</v>
      </c>
    </row>
    <row r="58" spans="1:2" x14ac:dyDescent="0.35">
      <c r="A58" s="9" t="s">
        <v>264</v>
      </c>
      <c r="B58" s="22">
        <v>12.893833022931901</v>
      </c>
    </row>
    <row r="59" spans="1:2" x14ac:dyDescent="0.35">
      <c r="A59" s="9" t="s">
        <v>265</v>
      </c>
      <c r="B59" s="22">
        <v>4.4486652432699296</v>
      </c>
    </row>
    <row r="60" spans="1:2" x14ac:dyDescent="0.35">
      <c r="A60" s="9" t="s">
        <v>266</v>
      </c>
      <c r="B60" s="22">
        <v>4.39046728976738</v>
      </c>
    </row>
    <row r="61" spans="1:2" x14ac:dyDescent="0.35">
      <c r="A61" s="9" t="s">
        <v>267</v>
      </c>
      <c r="B61" s="22">
        <v>6.3405332130841199</v>
      </c>
    </row>
    <row r="62" spans="1:2" x14ac:dyDescent="0.35">
      <c r="A62" s="9" t="s">
        <v>268</v>
      </c>
      <c r="B62" s="22">
        <v>9.6398059347400302</v>
      </c>
    </row>
    <row r="63" spans="1:2" x14ac:dyDescent="0.35">
      <c r="A63" s="9" t="s">
        <v>269</v>
      </c>
      <c r="B63" s="22">
        <v>11.869512802441101</v>
      </c>
    </row>
    <row r="64" spans="1:2" x14ac:dyDescent="0.35">
      <c r="A64" s="11" t="s">
        <v>270</v>
      </c>
      <c r="B64" s="23">
        <v>1.95454557261704</v>
      </c>
    </row>
    <row r="65" spans="1:1" ht="30" customHeight="1" x14ac:dyDescent="0.35">
      <c r="A65" t="s">
        <v>162</v>
      </c>
    </row>
    <row r="66" spans="1:1" x14ac:dyDescent="0.35">
      <c r="A66" t="s">
        <v>163</v>
      </c>
    </row>
    <row r="67" spans="1:1" x14ac:dyDescent="0.35">
      <c r="A67" t="s">
        <v>164</v>
      </c>
    </row>
    <row r="68" spans="1:1" x14ac:dyDescent="0.35">
      <c r="A68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1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307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31" x14ac:dyDescent="0.35">
      <c r="A3" s="32" t="s">
        <v>308</v>
      </c>
      <c r="B3" s="15"/>
      <c r="C3" s="15"/>
      <c r="D3" s="22"/>
      <c r="E3" s="15"/>
      <c r="F3" s="15"/>
      <c r="G3" s="22"/>
      <c r="H3" s="15"/>
      <c r="I3" s="15"/>
      <c r="J3" s="22"/>
      <c r="K3" s="15"/>
      <c r="L3" s="15"/>
      <c r="M3" s="22"/>
      <c r="N3" s="15"/>
      <c r="O3" s="15"/>
      <c r="P3" s="22"/>
    </row>
    <row r="4" spans="1:16" x14ac:dyDescent="0.35">
      <c r="A4" s="9" t="s">
        <v>309</v>
      </c>
      <c r="B4" s="15">
        <v>51.412597068578997</v>
      </c>
      <c r="C4" s="15">
        <v>62.517427469303797</v>
      </c>
      <c r="D4" s="22">
        <v>42.235568956525</v>
      </c>
      <c r="E4" s="15">
        <v>56.0403155870276</v>
      </c>
      <c r="F4" s="15">
        <v>64.723234626159794</v>
      </c>
      <c r="G4" s="22">
        <v>48.756764661721398</v>
      </c>
      <c r="H4" s="15">
        <v>47.932519020896002</v>
      </c>
      <c r="I4" s="15">
        <v>60.984256379478701</v>
      </c>
      <c r="J4" s="22">
        <v>36.961793117496697</v>
      </c>
      <c r="K4" s="15">
        <v>29.857700841922899</v>
      </c>
      <c r="L4" s="15">
        <v>49.331035084811099</v>
      </c>
      <c r="M4" s="22">
        <v>24.947538514829699</v>
      </c>
      <c r="N4" s="15">
        <v>32.945096280040403</v>
      </c>
      <c r="O4" s="15">
        <v>46.906719935904697</v>
      </c>
      <c r="P4" s="22">
        <v>22.847641753694699</v>
      </c>
    </row>
    <row r="5" spans="1:16" x14ac:dyDescent="0.35">
      <c r="A5" s="9" t="s">
        <v>310</v>
      </c>
      <c r="B5" s="15">
        <v>33.290941640186297</v>
      </c>
      <c r="C5" s="15">
        <v>24.274536325960401</v>
      </c>
      <c r="D5" s="22">
        <v>40.742095962446399</v>
      </c>
      <c r="E5" s="15">
        <v>31.277104479810799</v>
      </c>
      <c r="F5" s="15">
        <v>23.130979417877899</v>
      </c>
      <c r="G5" s="22">
        <v>38.110372930788998</v>
      </c>
      <c r="H5" s="15">
        <v>35.226964335624103</v>
      </c>
      <c r="I5" s="15">
        <v>25.330704592841499</v>
      </c>
      <c r="J5" s="22">
        <v>43.545332237466603</v>
      </c>
      <c r="K5" s="15">
        <v>37.8721480262273</v>
      </c>
      <c r="L5" s="15">
        <v>28.366448345008202</v>
      </c>
      <c r="M5" s="22">
        <v>40.268991211129197</v>
      </c>
      <c r="N5" s="15">
        <v>34.575696662153803</v>
      </c>
      <c r="O5" s="15">
        <v>26.643037297602898</v>
      </c>
      <c r="P5" s="22">
        <v>40.312827899959103</v>
      </c>
    </row>
    <row r="6" spans="1:16" x14ac:dyDescent="0.35">
      <c r="A6" s="9" t="s">
        <v>311</v>
      </c>
      <c r="B6" s="15">
        <v>6.7829086738774702</v>
      </c>
      <c r="C6" s="15">
        <v>2.7440486134710298</v>
      </c>
      <c r="D6" s="22">
        <v>10.1206212707833</v>
      </c>
      <c r="E6" s="15">
        <v>5.4016000494758298</v>
      </c>
      <c r="F6" s="15">
        <v>2.9008162627413601</v>
      </c>
      <c r="G6" s="22">
        <v>7.4993492029311399</v>
      </c>
      <c r="H6" s="15">
        <v>7.5860775690117697</v>
      </c>
      <c r="I6" s="15">
        <v>2.3820673904150902</v>
      </c>
      <c r="J6" s="22">
        <v>11.960343438707699</v>
      </c>
      <c r="K6" s="15">
        <v>20.6410393911131</v>
      </c>
      <c r="L6" s="18" t="s">
        <v>73</v>
      </c>
      <c r="M6" s="22">
        <v>23.6720623528369</v>
      </c>
      <c r="N6" s="15">
        <v>13.17595426524</v>
      </c>
      <c r="O6" s="15">
        <v>5.9611475607852702</v>
      </c>
      <c r="P6" s="22">
        <v>18.393913466138802</v>
      </c>
    </row>
    <row r="7" spans="1:16" x14ac:dyDescent="0.35">
      <c r="A7" s="9" t="s">
        <v>312</v>
      </c>
      <c r="B7" s="15">
        <v>8.5135526173571403</v>
      </c>
      <c r="C7" s="15">
        <v>10.4639875912648</v>
      </c>
      <c r="D7" s="22">
        <v>6.9017138102452504</v>
      </c>
      <c r="E7" s="15">
        <v>7.2809798836858102</v>
      </c>
      <c r="F7" s="15">
        <v>9.2449696932209093</v>
      </c>
      <c r="G7" s="22">
        <v>5.6335132045584002</v>
      </c>
      <c r="H7" s="15">
        <v>9.2544390744681593</v>
      </c>
      <c r="I7" s="15">
        <v>11.3029716372648</v>
      </c>
      <c r="J7" s="22">
        <v>7.5325312063289704</v>
      </c>
      <c r="K7" s="15">
        <v>11.6291117407367</v>
      </c>
      <c r="L7" s="15">
        <v>13.682286125817599</v>
      </c>
      <c r="M7" s="22">
        <v>11.111407921204201</v>
      </c>
      <c r="N7" s="15">
        <v>19.3032527925659</v>
      </c>
      <c r="O7" s="15">
        <v>20.489095205706999</v>
      </c>
      <c r="P7" s="22">
        <v>18.4456168802073</v>
      </c>
    </row>
    <row r="8" spans="1:16" ht="31" x14ac:dyDescent="0.35">
      <c r="A8" s="32" t="s">
        <v>313</v>
      </c>
      <c r="B8" s="15"/>
      <c r="C8" s="15"/>
      <c r="D8" s="22"/>
      <c r="E8" s="15"/>
      <c r="F8" s="15"/>
      <c r="G8" s="22"/>
      <c r="H8" s="15"/>
      <c r="I8" s="15"/>
      <c r="J8" s="22"/>
      <c r="K8" s="15"/>
      <c r="L8" s="15"/>
      <c r="M8" s="22"/>
      <c r="N8" s="15"/>
      <c r="O8" s="15"/>
      <c r="P8" s="22"/>
    </row>
    <row r="9" spans="1:16" x14ac:dyDescent="0.35">
      <c r="A9" s="9" t="s">
        <v>314</v>
      </c>
      <c r="B9" s="15">
        <v>15.3555012742789</v>
      </c>
      <c r="C9" s="15">
        <v>20.6436267513837</v>
      </c>
      <c r="D9" s="22">
        <v>10.9853961567533</v>
      </c>
      <c r="E9" s="15">
        <v>18.040139506604302</v>
      </c>
      <c r="F9" s="15">
        <v>22.6100402295131</v>
      </c>
      <c r="G9" s="22">
        <v>14.206739184789701</v>
      </c>
      <c r="H9" s="15">
        <v>13.0563600817233</v>
      </c>
      <c r="I9" s="15">
        <v>18.909127887175099</v>
      </c>
      <c r="J9" s="22">
        <v>8.1367766112800197</v>
      </c>
      <c r="K9" s="15">
        <v>5.8965613003137296</v>
      </c>
      <c r="L9" s="15">
        <v>10.4559417095175</v>
      </c>
      <c r="M9" s="22">
        <v>4.7469226384941603</v>
      </c>
      <c r="N9" s="15">
        <v>9.2187291125252493</v>
      </c>
      <c r="O9" s="15">
        <v>15.453518003156599</v>
      </c>
      <c r="P9" s="22">
        <v>4.7095474545544</v>
      </c>
    </row>
    <row r="10" spans="1:16" x14ac:dyDescent="0.35">
      <c r="A10" s="9" t="s">
        <v>315</v>
      </c>
      <c r="B10" s="15">
        <v>44.745349152909299</v>
      </c>
      <c r="C10" s="15">
        <v>50.557838063075501</v>
      </c>
      <c r="D10" s="22">
        <v>39.941910270482303</v>
      </c>
      <c r="E10" s="15">
        <v>46.165785861469097</v>
      </c>
      <c r="F10" s="15">
        <v>50.059646995768901</v>
      </c>
      <c r="G10" s="22">
        <v>42.899472339492696</v>
      </c>
      <c r="H10" s="15">
        <v>44.7086362331694</v>
      </c>
      <c r="I10" s="15">
        <v>51.875484611426202</v>
      </c>
      <c r="J10" s="22">
        <v>38.684493470491702</v>
      </c>
      <c r="K10" s="15">
        <v>21.0852384746862</v>
      </c>
      <c r="L10" s="15">
        <v>31.486820311520798</v>
      </c>
      <c r="M10" s="22">
        <v>18.4625003939666</v>
      </c>
      <c r="N10" s="15">
        <v>25.792538251084402</v>
      </c>
      <c r="O10" s="15">
        <v>36.271358125531798</v>
      </c>
      <c r="P10" s="22">
        <v>18.213949271746301</v>
      </c>
    </row>
    <row r="11" spans="1:16" x14ac:dyDescent="0.35">
      <c r="A11" s="9" t="s">
        <v>316</v>
      </c>
      <c r="B11" s="15">
        <v>14.7884917062672</v>
      </c>
      <c r="C11" s="15">
        <v>9.8035386465579393</v>
      </c>
      <c r="D11" s="22">
        <v>18.908055239919701</v>
      </c>
      <c r="E11" s="15">
        <v>14.490407424840599</v>
      </c>
      <c r="F11" s="15">
        <v>10.386289222437</v>
      </c>
      <c r="G11" s="22">
        <v>17.933092286459502</v>
      </c>
      <c r="H11" s="15">
        <v>14.561830573766899</v>
      </c>
      <c r="I11" s="15">
        <v>8.8723957661792099</v>
      </c>
      <c r="J11" s="22">
        <v>19.344123390765599</v>
      </c>
      <c r="K11" s="15">
        <v>25.949363136788701</v>
      </c>
      <c r="L11" s="15">
        <v>21.0845647814435</v>
      </c>
      <c r="M11" s="22">
        <v>27.176012323588601</v>
      </c>
      <c r="N11" s="15">
        <v>20.3677294092995</v>
      </c>
      <c r="O11" s="15">
        <v>14.500563175072401</v>
      </c>
      <c r="P11" s="22">
        <v>24.611035611278101</v>
      </c>
    </row>
    <row r="12" spans="1:16" x14ac:dyDescent="0.35">
      <c r="A12" s="9" t="s">
        <v>317</v>
      </c>
      <c r="B12" s="15">
        <v>18.120517769943</v>
      </c>
      <c r="C12" s="15">
        <v>12.0478582197356</v>
      </c>
      <c r="D12" s="22">
        <v>23.1389615818854</v>
      </c>
      <c r="E12" s="15">
        <v>15.4032336537535</v>
      </c>
      <c r="F12" s="15">
        <v>10.529285013264699</v>
      </c>
      <c r="G12" s="22">
        <v>19.491680519414398</v>
      </c>
      <c r="H12" s="15">
        <v>20.265345485984199</v>
      </c>
      <c r="I12" s="15">
        <v>13.3520567549578</v>
      </c>
      <c r="J12" s="22">
        <v>26.076356976287801</v>
      </c>
      <c r="K12" s="15">
        <v>29.898058089721498</v>
      </c>
      <c r="L12" s="15">
        <v>20.8360671830035</v>
      </c>
      <c r="M12" s="22">
        <v>32.183020993538399</v>
      </c>
      <c r="N12" s="15">
        <v>27.1722852061277</v>
      </c>
      <c r="O12" s="15">
        <v>16.6677393168601</v>
      </c>
      <c r="P12" s="22">
        <v>34.769479991724097</v>
      </c>
    </row>
    <row r="13" spans="1:16" x14ac:dyDescent="0.35">
      <c r="A13" s="9" t="s">
        <v>318</v>
      </c>
      <c r="B13" s="15">
        <v>6.99014009660171</v>
      </c>
      <c r="C13" s="15">
        <v>6.9471383192472498</v>
      </c>
      <c r="D13" s="22">
        <v>7.0256767509592901</v>
      </c>
      <c r="E13" s="15">
        <v>5.9004335533324799</v>
      </c>
      <c r="F13" s="15">
        <v>6.4147385390162697</v>
      </c>
      <c r="G13" s="22">
        <v>5.4690156698437198</v>
      </c>
      <c r="H13" s="15">
        <v>7.4078276253561599</v>
      </c>
      <c r="I13" s="15">
        <v>6.9909349802617298</v>
      </c>
      <c r="J13" s="22">
        <v>7.7582495511748402</v>
      </c>
      <c r="K13" s="15">
        <v>17.170778998489901</v>
      </c>
      <c r="L13" s="15">
        <v>16.136606014514701</v>
      </c>
      <c r="M13" s="22">
        <v>17.431543650412198</v>
      </c>
      <c r="N13" s="15">
        <v>17.448718020963099</v>
      </c>
      <c r="O13" s="15">
        <v>17.106821379378999</v>
      </c>
      <c r="P13" s="22">
        <v>17.6959876706972</v>
      </c>
    </row>
    <row r="14" spans="1:16" x14ac:dyDescent="0.35">
      <c r="A14" s="32" t="s">
        <v>319</v>
      </c>
      <c r="B14" s="15"/>
      <c r="C14" s="15"/>
      <c r="D14" s="22"/>
      <c r="E14" s="15"/>
      <c r="F14" s="15"/>
      <c r="G14" s="22"/>
      <c r="H14" s="15"/>
      <c r="I14" s="15"/>
      <c r="J14" s="22"/>
      <c r="K14" s="15"/>
      <c r="L14" s="15"/>
      <c r="M14" s="22"/>
      <c r="N14" s="15"/>
      <c r="O14" s="15"/>
      <c r="P14" s="22"/>
    </row>
    <row r="15" spans="1:16" x14ac:dyDescent="0.35">
      <c r="A15" s="9" t="s">
        <v>309</v>
      </c>
      <c r="B15" s="15">
        <v>57.3251753061665</v>
      </c>
      <c r="C15" s="15">
        <v>69.380572488051101</v>
      </c>
      <c r="D15" s="22">
        <v>47.362599125542197</v>
      </c>
      <c r="E15" s="15">
        <v>66.852749073387699</v>
      </c>
      <c r="F15" s="15">
        <v>74.435367564796294</v>
      </c>
      <c r="G15" s="22">
        <v>60.4921705996695</v>
      </c>
      <c r="H15" s="15">
        <v>49.305451349678798</v>
      </c>
      <c r="I15" s="15">
        <v>65.2423486744797</v>
      </c>
      <c r="J15" s="22">
        <v>35.909584769048003</v>
      </c>
      <c r="K15" s="15">
        <v>25.5596790705508</v>
      </c>
      <c r="L15" s="15">
        <v>44.3602306919814</v>
      </c>
      <c r="M15" s="22">
        <v>20.819157537427401</v>
      </c>
      <c r="N15" s="15">
        <v>31.238526622932099</v>
      </c>
      <c r="O15" s="15">
        <v>47.693887309282097</v>
      </c>
      <c r="P15" s="22">
        <v>19.337528548453498</v>
      </c>
    </row>
    <row r="16" spans="1:16" x14ac:dyDescent="0.35">
      <c r="A16" s="9" t="s">
        <v>310</v>
      </c>
      <c r="B16" s="15">
        <v>35.141830361794</v>
      </c>
      <c r="C16" s="15">
        <v>27.695182212113</v>
      </c>
      <c r="D16" s="22">
        <v>41.295737890695698</v>
      </c>
      <c r="E16" s="15">
        <v>28.537934629103901</v>
      </c>
      <c r="F16" s="15">
        <v>22.9392537869394</v>
      </c>
      <c r="G16" s="22">
        <v>33.2343134441847</v>
      </c>
      <c r="H16" s="15">
        <v>41.233360041574898</v>
      </c>
      <c r="I16" s="15">
        <v>31.926757313548499</v>
      </c>
      <c r="J16" s="22">
        <v>49.0560877609513</v>
      </c>
      <c r="K16" s="15">
        <v>48.256363136981101</v>
      </c>
      <c r="L16" s="15">
        <v>42.534193188834998</v>
      </c>
      <c r="M16" s="22">
        <v>49.699196858118199</v>
      </c>
      <c r="N16" s="15">
        <v>46.422417598731201</v>
      </c>
      <c r="O16" s="15">
        <v>42.202309350438597</v>
      </c>
      <c r="P16" s="22">
        <v>49.474523298163298</v>
      </c>
    </row>
    <row r="17" spans="1:16" x14ac:dyDescent="0.35">
      <c r="A17" s="9" t="s">
        <v>311</v>
      </c>
      <c r="B17" s="15">
        <v>7.5329943320395998</v>
      </c>
      <c r="C17" s="15">
        <v>2.9242452998358699</v>
      </c>
      <c r="D17" s="22">
        <v>11.341662983762101</v>
      </c>
      <c r="E17" s="15">
        <v>4.6093162975083501</v>
      </c>
      <c r="F17" s="15">
        <v>2.6253786482643902</v>
      </c>
      <c r="G17" s="22">
        <v>6.27351595614582</v>
      </c>
      <c r="H17" s="15">
        <v>9.4611886087463493</v>
      </c>
      <c r="I17" s="15">
        <v>2.8308940119718198</v>
      </c>
      <c r="J17" s="22">
        <v>15.034327470000701</v>
      </c>
      <c r="K17" s="15">
        <v>26.1839577924681</v>
      </c>
      <c r="L17" s="15">
        <v>13.1055761191835</v>
      </c>
      <c r="M17" s="22">
        <v>29.4816456044544</v>
      </c>
      <c r="N17" s="15">
        <v>22.3390557783367</v>
      </c>
      <c r="O17" s="15">
        <v>10.1038033402792</v>
      </c>
      <c r="P17" s="22">
        <v>31.1879481533831</v>
      </c>
    </row>
    <row r="18" spans="1:16" ht="31" x14ac:dyDescent="0.35">
      <c r="A18" s="32" t="s">
        <v>320</v>
      </c>
      <c r="B18" s="15"/>
      <c r="C18" s="15"/>
      <c r="D18" s="22"/>
      <c r="E18" s="15"/>
      <c r="F18" s="15"/>
      <c r="G18" s="22"/>
      <c r="H18" s="15"/>
      <c r="I18" s="15"/>
      <c r="J18" s="22"/>
      <c r="K18" s="15"/>
      <c r="L18" s="15"/>
      <c r="M18" s="22"/>
      <c r="N18" s="15"/>
      <c r="O18" s="15"/>
      <c r="P18" s="22"/>
    </row>
    <row r="19" spans="1:16" x14ac:dyDescent="0.35">
      <c r="A19" s="9" t="s">
        <v>309</v>
      </c>
      <c r="B19" s="15">
        <v>39.564529495395199</v>
      </c>
      <c r="C19" s="15">
        <v>49.079906156243602</v>
      </c>
      <c r="D19" s="22">
        <v>31.701025419935501</v>
      </c>
      <c r="E19" s="15">
        <v>45.2401869960498</v>
      </c>
      <c r="F19" s="15">
        <v>52.884243442861496</v>
      </c>
      <c r="G19" s="22">
        <v>38.828072112178702</v>
      </c>
      <c r="H19" s="15">
        <v>34.766306785669897</v>
      </c>
      <c r="I19" s="15">
        <v>45.6924587655528</v>
      </c>
      <c r="J19" s="22">
        <v>25.582256014731399</v>
      </c>
      <c r="K19" s="15">
        <v>22.075401397817402</v>
      </c>
      <c r="L19" s="15">
        <v>40.871942027665</v>
      </c>
      <c r="M19" s="22">
        <v>17.335891228208801</v>
      </c>
      <c r="N19" s="15">
        <v>23.627735163729099</v>
      </c>
      <c r="O19" s="15">
        <v>36.467698331092301</v>
      </c>
      <c r="P19" s="22">
        <v>14.341498304884601</v>
      </c>
    </row>
    <row r="20" spans="1:16" x14ac:dyDescent="0.35">
      <c r="A20" s="9" t="s">
        <v>310</v>
      </c>
      <c r="B20" s="15">
        <v>24.486337718556399</v>
      </c>
      <c r="C20" s="15">
        <v>22.5985787521983</v>
      </c>
      <c r="D20" s="22">
        <v>26.046381094087899</v>
      </c>
      <c r="E20" s="15">
        <v>23.1570824687645</v>
      </c>
      <c r="F20" s="15">
        <v>20.344490909737601</v>
      </c>
      <c r="G20" s="22">
        <v>25.5163874167818</v>
      </c>
      <c r="H20" s="15">
        <v>26.1093094332136</v>
      </c>
      <c r="I20" s="15">
        <v>24.983236266505699</v>
      </c>
      <c r="J20" s="22">
        <v>27.055837831672498</v>
      </c>
      <c r="K20" s="15">
        <v>21.0691713817635</v>
      </c>
      <c r="L20" s="15">
        <v>23.301359715385001</v>
      </c>
      <c r="M20" s="22">
        <v>20.5063295527261</v>
      </c>
      <c r="N20" s="15">
        <v>21.3406183279738</v>
      </c>
      <c r="O20" s="15">
        <v>21.857352066244498</v>
      </c>
      <c r="P20" s="22">
        <v>20.966901376921001</v>
      </c>
    </row>
    <row r="21" spans="1:16" x14ac:dyDescent="0.35">
      <c r="A21" s="9" t="s">
        <v>311</v>
      </c>
      <c r="B21" s="15">
        <v>5.2809516995041204</v>
      </c>
      <c r="C21" s="15">
        <v>3.2570332228370198</v>
      </c>
      <c r="D21" s="22">
        <v>6.9535172486067403</v>
      </c>
      <c r="E21" s="15">
        <v>4.7241373526336901</v>
      </c>
      <c r="F21" s="15">
        <v>3.3383326580198101</v>
      </c>
      <c r="G21" s="22">
        <v>5.8866011531434896</v>
      </c>
      <c r="H21" s="15">
        <v>5.7586710267241399</v>
      </c>
      <c r="I21" s="15">
        <v>3.0420152198057</v>
      </c>
      <c r="J21" s="22">
        <v>8.0421743958738006</v>
      </c>
      <c r="K21" s="15">
        <v>7.5890672969594499</v>
      </c>
      <c r="L21" s="18" t="s">
        <v>73</v>
      </c>
      <c r="M21" s="22">
        <v>8.3375570025997998</v>
      </c>
      <c r="N21" s="15">
        <v>6.3228858299965296</v>
      </c>
      <c r="O21" s="15">
        <v>6.09983041384075</v>
      </c>
      <c r="P21" s="22">
        <v>6.4842060300681101</v>
      </c>
    </row>
    <row r="22" spans="1:16" x14ac:dyDescent="0.35">
      <c r="A22" s="9" t="s">
        <v>321</v>
      </c>
      <c r="B22" s="15">
        <v>30.668181086544202</v>
      </c>
      <c r="C22" s="15">
        <v>25.064481868721199</v>
      </c>
      <c r="D22" s="22">
        <v>35.299076237369903</v>
      </c>
      <c r="E22" s="15">
        <v>26.878593182551999</v>
      </c>
      <c r="F22" s="15">
        <v>23.432932989381001</v>
      </c>
      <c r="G22" s="22">
        <v>29.768939317896098</v>
      </c>
      <c r="H22" s="15">
        <v>33.365712754392398</v>
      </c>
      <c r="I22" s="15">
        <v>26.282289748135799</v>
      </c>
      <c r="J22" s="22">
        <v>39.319731757722302</v>
      </c>
      <c r="K22" s="15">
        <v>49.266359923459703</v>
      </c>
      <c r="L22" s="15">
        <v>31.206084800074599</v>
      </c>
      <c r="M22" s="22">
        <v>53.820222216465297</v>
      </c>
      <c r="N22" s="15">
        <v>48.7087606783006</v>
      </c>
      <c r="O22" s="15">
        <v>35.575119188822498</v>
      </c>
      <c r="P22" s="22">
        <v>58.207394288126302</v>
      </c>
    </row>
    <row r="23" spans="1:16" ht="31" x14ac:dyDescent="0.35">
      <c r="A23" s="32" t="s">
        <v>322</v>
      </c>
      <c r="B23" s="15"/>
      <c r="C23" s="15"/>
      <c r="D23" s="22"/>
      <c r="E23" s="15"/>
      <c r="F23" s="15"/>
      <c r="G23" s="22"/>
      <c r="H23" s="15"/>
      <c r="I23" s="15"/>
      <c r="J23" s="22"/>
      <c r="K23" s="15"/>
      <c r="L23" s="15"/>
      <c r="M23" s="22"/>
      <c r="N23" s="15"/>
      <c r="O23" s="15"/>
      <c r="P23" s="22"/>
    </row>
    <row r="24" spans="1:16" x14ac:dyDescent="0.35">
      <c r="A24" s="9" t="s">
        <v>309</v>
      </c>
      <c r="B24" s="15">
        <v>46.864163425930101</v>
      </c>
      <c r="C24" s="15">
        <v>50.8303966454205</v>
      </c>
      <c r="D24" s="22">
        <v>43.586469625955402</v>
      </c>
      <c r="E24" s="15">
        <v>51.681894374699397</v>
      </c>
      <c r="F24" s="15">
        <v>54.359610256081702</v>
      </c>
      <c r="G24" s="22">
        <v>49.4357280914884</v>
      </c>
      <c r="H24" s="15">
        <v>42.971479283947602</v>
      </c>
      <c r="I24" s="15">
        <v>47.704839237056603</v>
      </c>
      <c r="J24" s="22">
        <v>38.992821636999302</v>
      </c>
      <c r="K24" s="15">
        <v>31.066999142374701</v>
      </c>
      <c r="L24" s="15">
        <v>40.4597942988147</v>
      </c>
      <c r="M24" s="22">
        <v>28.698624607844302</v>
      </c>
      <c r="N24" s="15">
        <v>29.779158859695301</v>
      </c>
      <c r="O24" s="15">
        <v>39.514165332003202</v>
      </c>
      <c r="P24" s="22">
        <v>22.738517485114201</v>
      </c>
    </row>
    <row r="25" spans="1:16" x14ac:dyDescent="0.35">
      <c r="A25" s="9" t="s">
        <v>310</v>
      </c>
      <c r="B25" s="15">
        <v>23.013222353707199</v>
      </c>
      <c r="C25" s="15">
        <v>23.9617873871698</v>
      </c>
      <c r="D25" s="22">
        <v>22.2293285287614</v>
      </c>
      <c r="E25" s="15">
        <v>21.3960241441841</v>
      </c>
      <c r="F25" s="15">
        <v>22.042443155115699</v>
      </c>
      <c r="G25" s="22">
        <v>20.8537841711995</v>
      </c>
      <c r="H25" s="15">
        <v>24.696420333412402</v>
      </c>
      <c r="I25" s="15">
        <v>25.9296433832539</v>
      </c>
      <c r="J25" s="22">
        <v>23.659826377691399</v>
      </c>
      <c r="K25" s="15">
        <v>23.409393720204999</v>
      </c>
      <c r="L25" s="15">
        <v>29.570117720429099</v>
      </c>
      <c r="M25" s="22">
        <v>21.855979470944199</v>
      </c>
      <c r="N25" s="15">
        <v>23.0971992990407</v>
      </c>
      <c r="O25" s="15">
        <v>23.430207674640599</v>
      </c>
      <c r="P25" s="22">
        <v>22.856357903197701</v>
      </c>
    </row>
    <row r="26" spans="1:16" x14ac:dyDescent="0.35">
      <c r="A26" s="9" t="s">
        <v>311</v>
      </c>
      <c r="B26" s="15">
        <v>6.1962712228488801</v>
      </c>
      <c r="C26" s="15">
        <v>5.4198698209304004</v>
      </c>
      <c r="D26" s="22">
        <v>6.8378890805317001</v>
      </c>
      <c r="E26" s="15">
        <v>5.8594197849418599</v>
      </c>
      <c r="F26" s="15">
        <v>5.4363420837843401</v>
      </c>
      <c r="G26" s="22">
        <v>6.2143128765225297</v>
      </c>
      <c r="H26" s="15">
        <v>6.4291442356881996</v>
      </c>
      <c r="I26" s="15">
        <v>5.3200508065899603</v>
      </c>
      <c r="J26" s="22">
        <v>7.3614002011284496</v>
      </c>
      <c r="K26" s="15">
        <v>8.5946370891809405</v>
      </c>
      <c r="L26" s="18" t="s">
        <v>73</v>
      </c>
      <c r="M26" s="22">
        <v>8.9525511023460709</v>
      </c>
      <c r="N26" s="15">
        <v>7.5040265012690197</v>
      </c>
      <c r="O26" s="15">
        <v>6.9682532031945499</v>
      </c>
      <c r="P26" s="22">
        <v>7.8915134187712503</v>
      </c>
    </row>
    <row r="27" spans="1:16" x14ac:dyDescent="0.35">
      <c r="A27" s="9" t="s">
        <v>323</v>
      </c>
      <c r="B27" s="15">
        <v>23.926342997513899</v>
      </c>
      <c r="C27" s="15">
        <v>19.7879461464793</v>
      </c>
      <c r="D27" s="22">
        <v>27.346312764751499</v>
      </c>
      <c r="E27" s="15">
        <v>21.062661696174601</v>
      </c>
      <c r="F27" s="15">
        <v>18.1616045050182</v>
      </c>
      <c r="G27" s="22">
        <v>23.496174860789498</v>
      </c>
      <c r="H27" s="15">
        <v>25.902956146951801</v>
      </c>
      <c r="I27" s="15">
        <v>21.045466573099599</v>
      </c>
      <c r="J27" s="22">
        <v>29.985951784180902</v>
      </c>
      <c r="K27" s="15">
        <v>36.9289700482394</v>
      </c>
      <c r="L27" s="15">
        <v>22.794910930629399</v>
      </c>
      <c r="M27" s="22">
        <v>40.4928448188654</v>
      </c>
      <c r="N27" s="15">
        <v>39.619615339995001</v>
      </c>
      <c r="O27" s="15">
        <v>30.0873737901616</v>
      </c>
      <c r="P27" s="22">
        <v>46.513611192916898</v>
      </c>
    </row>
    <row r="28" spans="1:16" ht="46.5" x14ac:dyDescent="0.35">
      <c r="A28" s="32" t="s">
        <v>324</v>
      </c>
      <c r="B28" s="15"/>
      <c r="C28" s="15"/>
      <c r="D28" s="22"/>
      <c r="E28" s="15"/>
      <c r="F28" s="15"/>
      <c r="G28" s="22"/>
      <c r="H28" s="15"/>
      <c r="I28" s="15"/>
      <c r="J28" s="22"/>
      <c r="K28" s="15"/>
      <c r="L28" s="15"/>
      <c r="M28" s="22"/>
      <c r="N28" s="15"/>
      <c r="O28" s="15"/>
      <c r="P28" s="22"/>
    </row>
    <row r="29" spans="1:16" x14ac:dyDescent="0.35">
      <c r="A29" s="9" t="s">
        <v>309</v>
      </c>
      <c r="B29" s="15">
        <v>56.676468406290503</v>
      </c>
      <c r="C29" s="15">
        <v>61.376911518918099</v>
      </c>
      <c r="D29" s="22">
        <v>52.792023797313902</v>
      </c>
      <c r="E29" s="15">
        <v>60.886689876032897</v>
      </c>
      <c r="F29" s="15">
        <v>64.415571836396097</v>
      </c>
      <c r="G29" s="22">
        <v>57.926534270312999</v>
      </c>
      <c r="H29" s="15">
        <v>53.220423050915201</v>
      </c>
      <c r="I29" s="15">
        <v>58.703504434289997</v>
      </c>
      <c r="J29" s="22">
        <v>48.611581997009097</v>
      </c>
      <c r="K29" s="15">
        <v>42.750522613263897</v>
      </c>
      <c r="L29" s="15">
        <v>53.524789701638099</v>
      </c>
      <c r="M29" s="22">
        <v>40.0338126908891</v>
      </c>
      <c r="N29" s="15">
        <v>43.064209252748</v>
      </c>
      <c r="O29" s="15">
        <v>50.876292495387197</v>
      </c>
      <c r="P29" s="22">
        <v>37.414282192477799</v>
      </c>
    </row>
    <row r="30" spans="1:16" x14ac:dyDescent="0.35">
      <c r="A30" s="9" t="s">
        <v>310</v>
      </c>
      <c r="B30" s="15">
        <v>27.056844546746401</v>
      </c>
      <c r="C30" s="15">
        <v>26.117529904503701</v>
      </c>
      <c r="D30" s="22">
        <v>27.833093851495999</v>
      </c>
      <c r="E30" s="15">
        <v>24.730953416164098</v>
      </c>
      <c r="F30" s="15">
        <v>23.755241494690299</v>
      </c>
      <c r="G30" s="22">
        <v>25.549416358920499</v>
      </c>
      <c r="H30" s="15">
        <v>29.284557603964899</v>
      </c>
      <c r="I30" s="15">
        <v>28.4100036196924</v>
      </c>
      <c r="J30" s="22">
        <v>30.0196698565011</v>
      </c>
      <c r="K30" s="15">
        <v>30.5834043728163</v>
      </c>
      <c r="L30" s="15">
        <v>29.240161046147101</v>
      </c>
      <c r="M30" s="22">
        <v>30.922100494213101</v>
      </c>
      <c r="N30" s="15">
        <v>29.807291092981199</v>
      </c>
      <c r="O30" s="15">
        <v>29.804415837504202</v>
      </c>
      <c r="P30" s="22">
        <v>29.809370561826999</v>
      </c>
    </row>
    <row r="31" spans="1:16" x14ac:dyDescent="0.35">
      <c r="A31" s="9" t="s">
        <v>311</v>
      </c>
      <c r="B31" s="15">
        <v>3.95508630568728</v>
      </c>
      <c r="C31" s="15">
        <v>3.2294765162000201</v>
      </c>
      <c r="D31" s="22">
        <v>4.5547299919223798</v>
      </c>
      <c r="E31" s="15">
        <v>3.6755703409512699</v>
      </c>
      <c r="F31" s="15">
        <v>3.3293771053307899</v>
      </c>
      <c r="G31" s="22">
        <v>3.9659699231970902</v>
      </c>
      <c r="H31" s="15">
        <v>4.1217408880345996</v>
      </c>
      <c r="I31" s="15">
        <v>3.1059380538095902</v>
      </c>
      <c r="J31" s="22">
        <v>4.9755808144755296</v>
      </c>
      <c r="K31" s="15">
        <v>7.11752172972602</v>
      </c>
      <c r="L31" s="18" t="s">
        <v>73</v>
      </c>
      <c r="M31" s="22">
        <v>8.0700151264701905</v>
      </c>
      <c r="N31" s="15">
        <v>4.9355899493703603</v>
      </c>
      <c r="O31" s="15">
        <v>3.6667653810152201</v>
      </c>
      <c r="P31" s="22">
        <v>5.8532409831378098</v>
      </c>
    </row>
    <row r="32" spans="1:16" x14ac:dyDescent="0.35">
      <c r="A32" s="9" t="s">
        <v>323</v>
      </c>
      <c r="B32" s="15">
        <v>12.3116007412759</v>
      </c>
      <c r="C32" s="15">
        <v>9.27608206037816</v>
      </c>
      <c r="D32" s="22">
        <v>14.8201523592678</v>
      </c>
      <c r="E32" s="15">
        <v>10.7067863668517</v>
      </c>
      <c r="F32" s="15">
        <v>8.4998095635828896</v>
      </c>
      <c r="G32" s="22">
        <v>12.5580794475694</v>
      </c>
      <c r="H32" s="15">
        <v>13.3732784570853</v>
      </c>
      <c r="I32" s="15">
        <v>9.7805538922080295</v>
      </c>
      <c r="J32" s="22">
        <v>16.393167332014301</v>
      </c>
      <c r="K32" s="15">
        <v>19.548551284193799</v>
      </c>
      <c r="L32" s="15">
        <v>13.8950446478591</v>
      </c>
      <c r="M32" s="22">
        <v>20.9740716884276</v>
      </c>
      <c r="N32" s="15">
        <v>22.192909704900501</v>
      </c>
      <c r="O32" s="15">
        <v>15.6525262860933</v>
      </c>
      <c r="P32" s="22">
        <v>26.923106262557301</v>
      </c>
    </row>
    <row r="33" spans="1:16" ht="31" x14ac:dyDescent="0.35">
      <c r="A33" s="32" t="s">
        <v>325</v>
      </c>
      <c r="B33" s="15"/>
      <c r="C33" s="15"/>
      <c r="D33" s="22"/>
      <c r="E33" s="15"/>
      <c r="F33" s="15"/>
      <c r="G33" s="22"/>
      <c r="H33" s="15"/>
      <c r="I33" s="15"/>
      <c r="J33" s="22"/>
      <c r="K33" s="15"/>
      <c r="L33" s="15"/>
      <c r="M33" s="22"/>
      <c r="N33" s="15"/>
      <c r="O33" s="15"/>
      <c r="P33" s="22"/>
    </row>
    <row r="34" spans="1:16" x14ac:dyDescent="0.35">
      <c r="A34" s="9" t="s">
        <v>326</v>
      </c>
      <c r="B34" s="15">
        <v>27.539574223517899</v>
      </c>
      <c r="C34" s="15">
        <v>33.816333948387602</v>
      </c>
      <c r="D34" s="22">
        <v>22.352462095810001</v>
      </c>
      <c r="E34" s="15">
        <v>34.375655563745802</v>
      </c>
      <c r="F34" s="15">
        <v>39.775579306575899</v>
      </c>
      <c r="G34" s="22">
        <v>29.846001492756901</v>
      </c>
      <c r="H34" s="15">
        <v>21.108965118637901</v>
      </c>
      <c r="I34" s="15">
        <v>27.938820554587799</v>
      </c>
      <c r="J34" s="22">
        <v>15.3680840474772</v>
      </c>
      <c r="K34" s="15">
        <v>15.545950040205</v>
      </c>
      <c r="L34" s="15">
        <v>23.374456272133699</v>
      </c>
      <c r="M34" s="22">
        <v>13.572007832980299</v>
      </c>
      <c r="N34" s="15">
        <v>17.764982150982501</v>
      </c>
      <c r="O34" s="15">
        <v>27.6235056100825</v>
      </c>
      <c r="P34" s="22">
        <v>10.635009679381</v>
      </c>
    </row>
    <row r="35" spans="1:16" x14ac:dyDescent="0.35">
      <c r="A35" s="9" t="s">
        <v>327</v>
      </c>
      <c r="B35" s="15">
        <v>41.764469866735702</v>
      </c>
      <c r="C35" s="15">
        <v>40.774634390306197</v>
      </c>
      <c r="D35" s="22">
        <v>42.582469571882903</v>
      </c>
      <c r="E35" s="15">
        <v>42.485971297986701</v>
      </c>
      <c r="F35" s="15">
        <v>38.429434770306997</v>
      </c>
      <c r="G35" s="22">
        <v>45.888742905848297</v>
      </c>
      <c r="H35" s="15">
        <v>41.915972180945701</v>
      </c>
      <c r="I35" s="15">
        <v>43.701309564290298</v>
      </c>
      <c r="J35" s="22">
        <v>40.415294796805199</v>
      </c>
      <c r="K35" s="15">
        <v>27.962931096194001</v>
      </c>
      <c r="L35" s="15">
        <v>31.323733271132799</v>
      </c>
      <c r="M35" s="22">
        <v>27.115511541721801</v>
      </c>
      <c r="N35" s="15">
        <v>29.319262826215599</v>
      </c>
      <c r="O35" s="15">
        <v>31.851426021220099</v>
      </c>
      <c r="P35" s="22">
        <v>27.487928352154999</v>
      </c>
    </row>
    <row r="36" spans="1:16" x14ac:dyDescent="0.35">
      <c r="A36" s="9" t="s">
        <v>328</v>
      </c>
      <c r="B36" s="15">
        <v>22.5084723469366</v>
      </c>
      <c r="C36" s="15">
        <v>19.2821947725675</v>
      </c>
      <c r="D36" s="22">
        <v>25.174667050400299</v>
      </c>
      <c r="E36" s="15">
        <v>16.9760873044467</v>
      </c>
      <c r="F36" s="15">
        <v>15.645750593362401</v>
      </c>
      <c r="G36" s="22">
        <v>18.092022526152402</v>
      </c>
      <c r="H36" s="15">
        <v>27.722972816562599</v>
      </c>
      <c r="I36" s="15">
        <v>22.724671423350198</v>
      </c>
      <c r="J36" s="22">
        <v>31.924328778682899</v>
      </c>
      <c r="K36" s="15">
        <v>32.764210645506999</v>
      </c>
      <c r="L36" s="15">
        <v>27.655790054761599</v>
      </c>
      <c r="M36" s="22">
        <v>34.052288692274303</v>
      </c>
      <c r="N36" s="15">
        <v>29.848429890590999</v>
      </c>
      <c r="O36" s="15">
        <v>26.074709713691998</v>
      </c>
      <c r="P36" s="22">
        <v>32.577694682468199</v>
      </c>
    </row>
    <row r="37" spans="1:16" x14ac:dyDescent="0.35">
      <c r="A37" s="11" t="s">
        <v>329</v>
      </c>
      <c r="B37" s="16">
        <v>8.1874835628098204</v>
      </c>
      <c r="C37" s="16">
        <v>6.1268368887387403</v>
      </c>
      <c r="D37" s="23">
        <v>9.8904012819068008</v>
      </c>
      <c r="E37" s="16">
        <v>6.1622858338207598</v>
      </c>
      <c r="F37" s="16">
        <v>6.1492353297547302</v>
      </c>
      <c r="G37" s="23">
        <v>6.1732330752423898</v>
      </c>
      <c r="H37" s="16">
        <v>9.2520898838538894</v>
      </c>
      <c r="I37" s="16">
        <v>5.63519845777168</v>
      </c>
      <c r="J37" s="23">
        <v>12.292292377034601</v>
      </c>
      <c r="K37" s="16">
        <v>23.726908218094</v>
      </c>
      <c r="L37" s="16">
        <v>17.646020401971999</v>
      </c>
      <c r="M37" s="23">
        <v>25.260191933023702</v>
      </c>
      <c r="N37" s="16">
        <v>23.0673251322109</v>
      </c>
      <c r="O37" s="16">
        <v>14.450358655005401</v>
      </c>
      <c r="P37" s="23">
        <v>29.299367285995899</v>
      </c>
    </row>
    <row r="38" spans="1:16" ht="30" customHeight="1" x14ac:dyDescent="0.35">
      <c r="A38" t="s">
        <v>162</v>
      </c>
    </row>
    <row r="39" spans="1:16" x14ac:dyDescent="0.35">
      <c r="A39" t="s">
        <v>163</v>
      </c>
    </row>
    <row r="40" spans="1:16" x14ac:dyDescent="0.35">
      <c r="A40" t="s">
        <v>164</v>
      </c>
    </row>
    <row r="41" spans="1:16" x14ac:dyDescent="0.35">
      <c r="A41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D41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330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ht="31" x14ac:dyDescent="0.35">
      <c r="A3" s="32" t="s">
        <v>308</v>
      </c>
      <c r="B3" s="22"/>
      <c r="C3" s="15"/>
      <c r="D3" s="15"/>
      <c r="E3" s="15"/>
      <c r="F3" s="15"/>
      <c r="G3" s="15"/>
      <c r="H3" s="15"/>
      <c r="I3" s="15"/>
      <c r="J3" s="28"/>
      <c r="K3" s="15"/>
      <c r="L3" s="15"/>
      <c r="M3" s="28"/>
      <c r="N3" s="15"/>
      <c r="O3" s="15"/>
      <c r="P3" s="15"/>
      <c r="Q3" s="15"/>
      <c r="R3" s="28"/>
      <c r="S3" s="15"/>
      <c r="T3" s="15"/>
      <c r="U3" s="15"/>
      <c r="V3" s="15"/>
      <c r="W3" s="15"/>
      <c r="X3" s="28"/>
      <c r="Y3" s="15"/>
      <c r="Z3" s="15"/>
      <c r="AA3" s="15"/>
      <c r="AB3" s="15"/>
      <c r="AC3" s="22"/>
      <c r="AD3" s="30"/>
    </row>
    <row r="4" spans="1:30" x14ac:dyDescent="0.35">
      <c r="A4" s="9" t="s">
        <v>309</v>
      </c>
      <c r="B4" s="22">
        <v>51.412597068578997</v>
      </c>
      <c r="C4" s="15">
        <v>52.398749747899998</v>
      </c>
      <c r="D4" s="15">
        <v>55.564696337766897</v>
      </c>
      <c r="E4" s="15">
        <v>56.495333562186801</v>
      </c>
      <c r="F4" s="15">
        <v>50.381570864723599</v>
      </c>
      <c r="G4" s="15">
        <v>52.434979805957397</v>
      </c>
      <c r="H4" s="15">
        <v>49.760315712195499</v>
      </c>
      <c r="I4" s="15">
        <v>51.863505796939798</v>
      </c>
      <c r="J4" s="28">
        <v>54.438576676460997</v>
      </c>
      <c r="K4" s="15">
        <v>52.399714880037202</v>
      </c>
      <c r="L4" s="15">
        <v>58.180206392579997</v>
      </c>
      <c r="M4" s="28">
        <v>52.564848192151501</v>
      </c>
      <c r="N4" s="15">
        <v>52.926248856066998</v>
      </c>
      <c r="O4" s="15">
        <v>54.064893836262101</v>
      </c>
      <c r="P4" s="15">
        <v>50.388484904716798</v>
      </c>
      <c r="Q4" s="15">
        <v>53.955873899081602</v>
      </c>
      <c r="R4" s="28">
        <v>50.318552525293498</v>
      </c>
      <c r="S4" s="15">
        <v>54.070040256960397</v>
      </c>
      <c r="T4" s="15">
        <v>49.472653269933403</v>
      </c>
      <c r="U4" s="15">
        <v>50.7125393977865</v>
      </c>
      <c r="V4" s="15">
        <v>47.724013326239202</v>
      </c>
      <c r="W4" s="15">
        <v>51.777594168745203</v>
      </c>
      <c r="X4" s="28">
        <v>49.912618115681099</v>
      </c>
      <c r="Y4" s="15">
        <v>50.373739569724002</v>
      </c>
      <c r="Z4" s="15">
        <v>52.033311379241098</v>
      </c>
      <c r="AA4" s="15">
        <v>50.549487324944202</v>
      </c>
      <c r="AB4" s="15">
        <v>50.268290635105501</v>
      </c>
      <c r="AC4" s="22">
        <v>48.170634121599598</v>
      </c>
      <c r="AD4" s="30"/>
    </row>
    <row r="5" spans="1:30" x14ac:dyDescent="0.35">
      <c r="A5" s="9" t="s">
        <v>310</v>
      </c>
      <c r="B5" s="22">
        <v>33.290941640186297</v>
      </c>
      <c r="C5" s="15">
        <v>33.024573012244097</v>
      </c>
      <c r="D5" s="15">
        <v>28.6864993136297</v>
      </c>
      <c r="E5" s="15">
        <v>30.280717375646098</v>
      </c>
      <c r="F5" s="15">
        <v>33.2384394705105</v>
      </c>
      <c r="G5" s="15">
        <v>34.3976350335342</v>
      </c>
      <c r="H5" s="15">
        <v>35.527205199315503</v>
      </c>
      <c r="I5" s="15">
        <v>33.341641672254497</v>
      </c>
      <c r="J5" s="28">
        <v>31.550784468101099</v>
      </c>
      <c r="K5" s="15">
        <v>32.935544787217701</v>
      </c>
      <c r="L5" s="15">
        <v>29.009533085198498</v>
      </c>
      <c r="M5" s="28">
        <v>32.727005877833101</v>
      </c>
      <c r="N5" s="15">
        <v>31.523688256687699</v>
      </c>
      <c r="O5" s="15">
        <v>32.429143311231499</v>
      </c>
      <c r="P5" s="15">
        <v>33.880275383755098</v>
      </c>
      <c r="Q5" s="15">
        <v>32.165522035377698</v>
      </c>
      <c r="R5" s="28">
        <v>33.790433455712297</v>
      </c>
      <c r="S5" s="15">
        <v>32.2537532748864</v>
      </c>
      <c r="T5" s="15">
        <v>34.526174908027997</v>
      </c>
      <c r="U5" s="15">
        <v>34.005708738676397</v>
      </c>
      <c r="V5" s="15">
        <v>34.416564008623503</v>
      </c>
      <c r="W5" s="15">
        <v>31.7729474980327</v>
      </c>
      <c r="X5" s="28">
        <v>34.197036071141497</v>
      </c>
      <c r="Y5" s="15">
        <v>34.585907428054803</v>
      </c>
      <c r="Z5" s="15">
        <v>32.989874324407502</v>
      </c>
      <c r="AA5" s="15">
        <v>33.688960537189097</v>
      </c>
      <c r="AB5" s="15">
        <v>33.712409285602</v>
      </c>
      <c r="AC5" s="22">
        <v>34.7114226976406</v>
      </c>
      <c r="AD5" s="30"/>
    </row>
    <row r="6" spans="1:30" x14ac:dyDescent="0.35">
      <c r="A6" s="9" t="s">
        <v>311</v>
      </c>
      <c r="B6" s="22">
        <v>6.7829086738774702</v>
      </c>
      <c r="C6" s="15">
        <v>5.9161131853952398</v>
      </c>
      <c r="D6" s="15">
        <v>6.4462648108711802</v>
      </c>
      <c r="E6" s="15">
        <v>4.9304022092422404</v>
      </c>
      <c r="F6" s="15">
        <v>6.3969939382882002</v>
      </c>
      <c r="G6" s="15">
        <v>5.4163872944342204</v>
      </c>
      <c r="H6" s="15">
        <v>6.2237152702405103</v>
      </c>
      <c r="I6" s="15">
        <v>6.2041878276686599</v>
      </c>
      <c r="J6" s="28">
        <v>6.2591043085294196</v>
      </c>
      <c r="K6" s="15">
        <v>6.4929045912753001</v>
      </c>
      <c r="L6" s="15">
        <v>5.8300442873482803</v>
      </c>
      <c r="M6" s="28">
        <v>6.2425010898129001</v>
      </c>
      <c r="N6" s="15">
        <v>7.03552351298912</v>
      </c>
      <c r="O6" s="15">
        <v>5.5783036103504697</v>
      </c>
      <c r="P6" s="15">
        <v>6.5333892967648604</v>
      </c>
      <c r="Q6" s="15">
        <v>5.9755634299103297</v>
      </c>
      <c r="R6" s="28">
        <v>7.5142044566576098</v>
      </c>
      <c r="S6" s="15">
        <v>6.69341698559154</v>
      </c>
      <c r="T6" s="15">
        <v>7.4392670897176796</v>
      </c>
      <c r="U6" s="15">
        <v>6.9574417383784102</v>
      </c>
      <c r="V6" s="15">
        <v>8.8486230132908599</v>
      </c>
      <c r="W6" s="15">
        <v>7.45596013362296</v>
      </c>
      <c r="X6" s="28">
        <v>7.1935384295037599</v>
      </c>
      <c r="Y6" s="15">
        <v>6.64047105517598</v>
      </c>
      <c r="Z6" s="15">
        <v>6.2493617951807501</v>
      </c>
      <c r="AA6" s="15">
        <v>6.5842629438929503</v>
      </c>
      <c r="AB6" s="15">
        <v>8.24144707337312</v>
      </c>
      <c r="AC6" s="22">
        <v>7.9950117780568002</v>
      </c>
      <c r="AD6" s="30"/>
    </row>
    <row r="7" spans="1:30" x14ac:dyDescent="0.35">
      <c r="A7" s="9" t="s">
        <v>312</v>
      </c>
      <c r="B7" s="22">
        <v>8.5135526173571403</v>
      </c>
      <c r="C7" s="15">
        <v>8.6605640544606697</v>
      </c>
      <c r="D7" s="15">
        <v>9.3025395377322706</v>
      </c>
      <c r="E7" s="15">
        <v>8.2935468529248002</v>
      </c>
      <c r="F7" s="15">
        <v>9.9829957264776201</v>
      </c>
      <c r="G7" s="15">
        <v>7.7509978660742203</v>
      </c>
      <c r="H7" s="15">
        <v>8.4887638182484899</v>
      </c>
      <c r="I7" s="15">
        <v>8.5906647031370902</v>
      </c>
      <c r="J7" s="28">
        <v>7.75153454690851</v>
      </c>
      <c r="K7" s="15">
        <v>8.1718357414698009</v>
      </c>
      <c r="L7" s="15">
        <v>6.9802162348732404</v>
      </c>
      <c r="M7" s="28">
        <v>8.4656448402025006</v>
      </c>
      <c r="N7" s="15">
        <v>8.5145393742562696</v>
      </c>
      <c r="O7" s="15">
        <v>7.9276592421559497</v>
      </c>
      <c r="P7" s="15">
        <v>9.1978504147632805</v>
      </c>
      <c r="Q7" s="15">
        <v>7.90304063563027</v>
      </c>
      <c r="R7" s="28">
        <v>8.3768095623365593</v>
      </c>
      <c r="S7" s="15">
        <v>6.9827894825616497</v>
      </c>
      <c r="T7" s="15">
        <v>8.5619047323208406</v>
      </c>
      <c r="U7" s="15">
        <v>8.3243101251587497</v>
      </c>
      <c r="V7" s="15">
        <v>9.0107996518464404</v>
      </c>
      <c r="W7" s="15">
        <v>8.9934981995990793</v>
      </c>
      <c r="X7" s="28">
        <v>8.6968073836736508</v>
      </c>
      <c r="Y7" s="15">
        <v>8.3998819470452997</v>
      </c>
      <c r="Z7" s="15">
        <v>8.7274525011706707</v>
      </c>
      <c r="AA7" s="15">
        <v>9.1772891939737704</v>
      </c>
      <c r="AB7" s="15">
        <v>7.77785300591934</v>
      </c>
      <c r="AC7" s="22">
        <v>9.1229314027029798</v>
      </c>
      <c r="AD7" s="30"/>
    </row>
    <row r="8" spans="1:30" ht="31" x14ac:dyDescent="0.35">
      <c r="A8" s="32" t="s">
        <v>313</v>
      </c>
      <c r="B8" s="22"/>
      <c r="C8" s="15"/>
      <c r="D8" s="15"/>
      <c r="E8" s="15"/>
      <c r="F8" s="15"/>
      <c r="G8" s="15"/>
      <c r="H8" s="15"/>
      <c r="I8" s="15"/>
      <c r="J8" s="28"/>
      <c r="K8" s="15"/>
      <c r="L8" s="15"/>
      <c r="M8" s="28"/>
      <c r="N8" s="15"/>
      <c r="O8" s="15"/>
      <c r="P8" s="15"/>
      <c r="Q8" s="15"/>
      <c r="R8" s="28"/>
      <c r="S8" s="15"/>
      <c r="T8" s="15"/>
      <c r="U8" s="15"/>
      <c r="V8" s="15"/>
      <c r="W8" s="15"/>
      <c r="X8" s="28"/>
      <c r="Y8" s="15"/>
      <c r="Z8" s="15"/>
      <c r="AA8" s="15"/>
      <c r="AB8" s="15"/>
      <c r="AC8" s="22"/>
      <c r="AD8" s="30"/>
    </row>
    <row r="9" spans="1:30" x14ac:dyDescent="0.35">
      <c r="A9" s="9" t="s">
        <v>314</v>
      </c>
      <c r="B9" s="22">
        <v>15.3555012742789</v>
      </c>
      <c r="C9" s="15">
        <v>15.172298958692901</v>
      </c>
      <c r="D9" s="15">
        <v>19.8507919682894</v>
      </c>
      <c r="E9" s="15">
        <v>16.832416858199402</v>
      </c>
      <c r="F9" s="15">
        <v>12.4397172472711</v>
      </c>
      <c r="G9" s="15">
        <v>15.218425090799499</v>
      </c>
      <c r="H9" s="15">
        <v>13.6791623051458</v>
      </c>
      <c r="I9" s="15">
        <v>15.2502100145496</v>
      </c>
      <c r="J9" s="28">
        <v>13.3456824698047</v>
      </c>
      <c r="K9" s="15">
        <v>12.1676185761289</v>
      </c>
      <c r="L9" s="15">
        <v>15.5076136413022</v>
      </c>
      <c r="M9" s="28">
        <v>15.2308857961863</v>
      </c>
      <c r="N9" s="15">
        <v>14.636850458763</v>
      </c>
      <c r="O9" s="15">
        <v>14.1628638255398</v>
      </c>
      <c r="P9" s="15">
        <v>15.2441238964078</v>
      </c>
      <c r="Q9" s="15">
        <v>17.065370694302299</v>
      </c>
      <c r="R9" s="28">
        <v>15.594562934868801</v>
      </c>
      <c r="S9" s="15">
        <v>17.064701949897</v>
      </c>
      <c r="T9" s="15">
        <v>15.4988293861397</v>
      </c>
      <c r="U9" s="15">
        <v>15.350935959341699</v>
      </c>
      <c r="V9" s="15">
        <v>14.2244059504304</v>
      </c>
      <c r="W9" s="15">
        <v>19.544049957839398</v>
      </c>
      <c r="X9" s="28">
        <v>14.725612735489699</v>
      </c>
      <c r="Y9" s="15">
        <v>15.424258262854501</v>
      </c>
      <c r="Z9" s="15">
        <v>16.964728681373199</v>
      </c>
      <c r="AA9" s="15">
        <v>15.0335784056492</v>
      </c>
      <c r="AB9" s="15">
        <v>12.383838052940099</v>
      </c>
      <c r="AC9" s="22">
        <v>14.052849667959</v>
      </c>
      <c r="AD9" s="30"/>
    </row>
    <row r="10" spans="1:30" x14ac:dyDescent="0.35">
      <c r="A10" s="9" t="s">
        <v>315</v>
      </c>
      <c r="B10" s="22">
        <v>44.745349152909299</v>
      </c>
      <c r="C10" s="15">
        <v>44.605387853327201</v>
      </c>
      <c r="D10" s="15">
        <v>41.332573279476499</v>
      </c>
      <c r="E10" s="15">
        <v>45.916509356862498</v>
      </c>
      <c r="F10" s="15">
        <v>42.195218041199702</v>
      </c>
      <c r="G10" s="15">
        <v>46.739175129547597</v>
      </c>
      <c r="H10" s="15">
        <v>45.992243965658297</v>
      </c>
      <c r="I10" s="15">
        <v>43.523577455892202</v>
      </c>
      <c r="J10" s="28">
        <v>48.220065377725298</v>
      </c>
      <c r="K10" s="15">
        <v>48.422992376992603</v>
      </c>
      <c r="L10" s="15">
        <v>47.847662651854698</v>
      </c>
      <c r="M10" s="28">
        <v>45.318583663116698</v>
      </c>
      <c r="N10" s="15">
        <v>46.999992646915402</v>
      </c>
      <c r="O10" s="15">
        <v>45.470772801533798</v>
      </c>
      <c r="P10" s="15">
        <v>43.548976048333898</v>
      </c>
      <c r="Q10" s="15">
        <v>46.706372461381903</v>
      </c>
      <c r="R10" s="28">
        <v>44.375576829217799</v>
      </c>
      <c r="S10" s="15">
        <v>46.749323790843697</v>
      </c>
      <c r="T10" s="15">
        <v>44.822748847910198</v>
      </c>
      <c r="U10" s="15">
        <v>45.068731103503197</v>
      </c>
      <c r="V10" s="15">
        <v>42.432199343558104</v>
      </c>
      <c r="W10" s="15">
        <v>41.406645571797199</v>
      </c>
      <c r="X10" s="28">
        <v>43.923324210852002</v>
      </c>
      <c r="Y10" s="15">
        <v>44.795290312953597</v>
      </c>
      <c r="Z10" s="15">
        <v>44.997426191499301</v>
      </c>
      <c r="AA10" s="15">
        <v>44.467185954606101</v>
      </c>
      <c r="AB10" s="15">
        <v>44.705937074359397</v>
      </c>
      <c r="AC10" s="22">
        <v>41.983968816723298</v>
      </c>
      <c r="AD10" s="30"/>
    </row>
    <row r="11" spans="1:30" x14ac:dyDescent="0.35">
      <c r="A11" s="9" t="s">
        <v>316</v>
      </c>
      <c r="B11" s="22">
        <v>14.7884917062672</v>
      </c>
      <c r="C11" s="15">
        <v>14.9187331650527</v>
      </c>
      <c r="D11" s="15">
        <v>13.484647170477301</v>
      </c>
      <c r="E11" s="15">
        <v>13.946032933628601</v>
      </c>
      <c r="F11" s="15">
        <v>17.1810060322106</v>
      </c>
      <c r="G11" s="15">
        <v>14.075427258984201</v>
      </c>
      <c r="H11" s="15">
        <v>15.659312721936599</v>
      </c>
      <c r="I11" s="15">
        <v>14.5399977199807</v>
      </c>
      <c r="J11" s="28">
        <v>15.7283205696303</v>
      </c>
      <c r="K11" s="15">
        <v>16.333110291987701</v>
      </c>
      <c r="L11" s="15">
        <v>14.6184370056019</v>
      </c>
      <c r="M11" s="28">
        <v>14.706087889156001</v>
      </c>
      <c r="N11" s="15">
        <v>14.9359502152123</v>
      </c>
      <c r="O11" s="15">
        <v>15.1738029285436</v>
      </c>
      <c r="P11" s="15">
        <v>15.3630176804163</v>
      </c>
      <c r="Q11" s="15">
        <v>12.8257865934008</v>
      </c>
      <c r="R11" s="28">
        <v>14.672766866592401</v>
      </c>
      <c r="S11" s="15">
        <v>12.183682077074099</v>
      </c>
      <c r="T11" s="15">
        <v>13.7347889792568</v>
      </c>
      <c r="U11" s="15">
        <v>14.656980717440099</v>
      </c>
      <c r="V11" s="15">
        <v>16.648174772656201</v>
      </c>
      <c r="W11" s="15">
        <v>14.8444313372437</v>
      </c>
      <c r="X11" s="28">
        <v>15.401431584500999</v>
      </c>
      <c r="Y11" s="15">
        <v>14.2729414682714</v>
      </c>
      <c r="Z11" s="15">
        <v>13.6230832008851</v>
      </c>
      <c r="AA11" s="15">
        <v>15.219369791352401</v>
      </c>
      <c r="AB11" s="15">
        <v>18.4466644260553</v>
      </c>
      <c r="AC11" s="22">
        <v>15.986277244061499</v>
      </c>
      <c r="AD11" s="30"/>
    </row>
    <row r="12" spans="1:30" x14ac:dyDescent="0.35">
      <c r="A12" s="9" t="s">
        <v>317</v>
      </c>
      <c r="B12" s="22">
        <v>18.120517769943</v>
      </c>
      <c r="C12" s="15">
        <v>18.076283998487501</v>
      </c>
      <c r="D12" s="15">
        <v>17.980585140848799</v>
      </c>
      <c r="E12" s="15">
        <v>16.1722128831567</v>
      </c>
      <c r="F12" s="15">
        <v>20.5744066149806</v>
      </c>
      <c r="G12" s="15">
        <v>17.010708951424199</v>
      </c>
      <c r="H12" s="15">
        <v>18.065479054016901</v>
      </c>
      <c r="I12" s="15">
        <v>18.7645435534257</v>
      </c>
      <c r="J12" s="28">
        <v>16.775238548413299</v>
      </c>
      <c r="K12" s="15">
        <v>17.171431496453401</v>
      </c>
      <c r="L12" s="15">
        <v>16.0481626326727</v>
      </c>
      <c r="M12" s="28">
        <v>18.022045730298601</v>
      </c>
      <c r="N12" s="15">
        <v>17.1450801328239</v>
      </c>
      <c r="O12" s="15">
        <v>18.401965872405199</v>
      </c>
      <c r="P12" s="15">
        <v>18.729056953935601</v>
      </c>
      <c r="Q12" s="15">
        <v>17.064891203094401</v>
      </c>
      <c r="R12" s="28">
        <v>18.256878064045502</v>
      </c>
      <c r="S12" s="15">
        <v>18.387184416598799</v>
      </c>
      <c r="T12" s="15">
        <v>18.747085815483601</v>
      </c>
      <c r="U12" s="15">
        <v>17.773341745491098</v>
      </c>
      <c r="V12" s="15">
        <v>18.906557568429299</v>
      </c>
      <c r="W12" s="15">
        <v>16.903023801422499</v>
      </c>
      <c r="X12" s="28">
        <v>18.769323090530399</v>
      </c>
      <c r="Y12" s="15">
        <v>18.532258049966799</v>
      </c>
      <c r="Z12" s="15">
        <v>17.482561067940601</v>
      </c>
      <c r="AA12" s="15">
        <v>17.9585964783195</v>
      </c>
      <c r="AB12" s="15">
        <v>17.448618211274699</v>
      </c>
      <c r="AC12" s="22">
        <v>20.503383536377399</v>
      </c>
      <c r="AD12" s="30"/>
    </row>
    <row r="13" spans="1:30" x14ac:dyDescent="0.35">
      <c r="A13" s="9" t="s">
        <v>318</v>
      </c>
      <c r="B13" s="22">
        <v>6.99014009660171</v>
      </c>
      <c r="C13" s="15">
        <v>7.2272960244397604</v>
      </c>
      <c r="D13" s="15">
        <v>7.3514024409079504</v>
      </c>
      <c r="E13" s="15">
        <v>7.1328279681529096</v>
      </c>
      <c r="F13" s="15">
        <v>7.6096520643380696</v>
      </c>
      <c r="G13" s="15">
        <v>6.9562635692445403</v>
      </c>
      <c r="H13" s="15">
        <v>6.6038019532425096</v>
      </c>
      <c r="I13" s="15">
        <v>7.9216712561518996</v>
      </c>
      <c r="J13" s="28">
        <v>5.9306930344264801</v>
      </c>
      <c r="K13" s="15">
        <v>5.9048472584373304</v>
      </c>
      <c r="L13" s="15">
        <v>5.9781240685685697</v>
      </c>
      <c r="M13" s="28">
        <v>6.7223969212424697</v>
      </c>
      <c r="N13" s="15">
        <v>6.2821265462853901</v>
      </c>
      <c r="O13" s="15">
        <v>6.7905945719776799</v>
      </c>
      <c r="P13" s="15">
        <v>7.1148254209063699</v>
      </c>
      <c r="Q13" s="15">
        <v>6.3375790478206504</v>
      </c>
      <c r="R13" s="28">
        <v>7.1002153052754204</v>
      </c>
      <c r="S13" s="15">
        <v>5.6151077655863704</v>
      </c>
      <c r="T13" s="15">
        <v>7.1965469712096102</v>
      </c>
      <c r="U13" s="15">
        <v>7.1500104742237198</v>
      </c>
      <c r="V13" s="15">
        <v>7.7886623649259903</v>
      </c>
      <c r="W13" s="15">
        <v>7.3018493316971798</v>
      </c>
      <c r="X13" s="28">
        <v>7.1803083786269699</v>
      </c>
      <c r="Y13" s="15">
        <v>6.9752519059538196</v>
      </c>
      <c r="Z13" s="15">
        <v>6.9322008583017398</v>
      </c>
      <c r="AA13" s="15">
        <v>7.32126937007284</v>
      </c>
      <c r="AB13" s="15">
        <v>7.01494223537044</v>
      </c>
      <c r="AC13" s="22">
        <v>7.47352073487881</v>
      </c>
      <c r="AD13" s="30"/>
    </row>
    <row r="14" spans="1:30" x14ac:dyDescent="0.35">
      <c r="A14" s="32" t="s">
        <v>319</v>
      </c>
      <c r="B14" s="22"/>
      <c r="C14" s="15"/>
      <c r="D14" s="15"/>
      <c r="E14" s="15"/>
      <c r="F14" s="15"/>
      <c r="G14" s="15"/>
      <c r="H14" s="15"/>
      <c r="I14" s="15"/>
      <c r="J14" s="28"/>
      <c r="K14" s="15"/>
      <c r="L14" s="15"/>
      <c r="M14" s="28"/>
      <c r="N14" s="15"/>
      <c r="O14" s="15"/>
      <c r="P14" s="15"/>
      <c r="Q14" s="15"/>
      <c r="R14" s="28"/>
      <c r="S14" s="15"/>
      <c r="T14" s="15"/>
      <c r="U14" s="15"/>
      <c r="V14" s="15"/>
      <c r="W14" s="15"/>
      <c r="X14" s="28"/>
      <c r="Y14" s="15"/>
      <c r="Z14" s="15"/>
      <c r="AA14" s="15"/>
      <c r="AB14" s="15"/>
      <c r="AC14" s="22"/>
      <c r="AD14" s="30"/>
    </row>
    <row r="15" spans="1:30" x14ac:dyDescent="0.35">
      <c r="A15" s="9" t="s">
        <v>309</v>
      </c>
      <c r="B15" s="22">
        <v>57.3251753061665</v>
      </c>
      <c r="C15" s="15">
        <v>57.907718980046702</v>
      </c>
      <c r="D15" s="15">
        <v>60.5470953081944</v>
      </c>
      <c r="E15" s="15">
        <v>59.7034414935193</v>
      </c>
      <c r="F15" s="15">
        <v>54.051917456060302</v>
      </c>
      <c r="G15" s="15">
        <v>58.2260417413327</v>
      </c>
      <c r="H15" s="15">
        <v>56.972669396675897</v>
      </c>
      <c r="I15" s="15">
        <v>58.871061927980499</v>
      </c>
      <c r="J15" s="28">
        <v>59.362255265721402</v>
      </c>
      <c r="K15" s="15">
        <v>58.444514798377</v>
      </c>
      <c r="L15" s="15">
        <v>61.046452306601701</v>
      </c>
      <c r="M15" s="28">
        <v>59.5234638904805</v>
      </c>
      <c r="N15" s="15">
        <v>58.262181365804203</v>
      </c>
      <c r="O15" s="15">
        <v>60.4201233773219</v>
      </c>
      <c r="P15" s="15">
        <v>58.511305693563898</v>
      </c>
      <c r="Q15" s="15">
        <v>61.067191149386197</v>
      </c>
      <c r="R15" s="28">
        <v>56.183879150942602</v>
      </c>
      <c r="S15" s="15">
        <v>59.759789952591298</v>
      </c>
      <c r="T15" s="15">
        <v>54.864844629499501</v>
      </c>
      <c r="U15" s="15">
        <v>56.757103011001597</v>
      </c>
      <c r="V15" s="15">
        <v>53.640550131754601</v>
      </c>
      <c r="W15" s="15">
        <v>57.937411258683099</v>
      </c>
      <c r="X15" s="28">
        <v>55.628583085886</v>
      </c>
      <c r="Y15" s="15">
        <v>56.4792865404983</v>
      </c>
      <c r="Z15" s="15">
        <v>56.767852165529497</v>
      </c>
      <c r="AA15" s="15">
        <v>55.890903742533503</v>
      </c>
      <c r="AB15" s="15">
        <v>54.982624183601601</v>
      </c>
      <c r="AC15" s="22">
        <v>54.469935454895896</v>
      </c>
      <c r="AD15" s="30"/>
    </row>
    <row r="16" spans="1:30" x14ac:dyDescent="0.35">
      <c r="A16" s="9" t="s">
        <v>310</v>
      </c>
      <c r="B16" s="22">
        <v>35.141830361794</v>
      </c>
      <c r="C16" s="15">
        <v>35.187186282844102</v>
      </c>
      <c r="D16" s="15">
        <v>32.452911835501901</v>
      </c>
      <c r="E16" s="15">
        <v>33.633248222650401</v>
      </c>
      <c r="F16" s="15">
        <v>38.863597251198698</v>
      </c>
      <c r="G16" s="15">
        <v>34.939404077694697</v>
      </c>
      <c r="H16" s="15">
        <v>36.505354669321001</v>
      </c>
      <c r="I16" s="15">
        <v>33.677782977810303</v>
      </c>
      <c r="J16" s="28">
        <v>33.119262532866102</v>
      </c>
      <c r="K16" s="15">
        <v>33.783587059360599</v>
      </c>
      <c r="L16" s="15">
        <v>31.9001233083054</v>
      </c>
      <c r="M16" s="28">
        <v>33.900522947359001</v>
      </c>
      <c r="N16" s="15">
        <v>34.453784035309198</v>
      </c>
      <c r="O16" s="15">
        <v>33.144483410633903</v>
      </c>
      <c r="P16" s="15">
        <v>34.831406017500697</v>
      </c>
      <c r="Q16" s="15">
        <v>32.8818966744535</v>
      </c>
      <c r="R16" s="28">
        <v>35.975134251533603</v>
      </c>
      <c r="S16" s="15">
        <v>32.800717863102903</v>
      </c>
      <c r="T16" s="15">
        <v>38.0082554559405</v>
      </c>
      <c r="U16" s="15">
        <v>36.444169395167599</v>
      </c>
      <c r="V16" s="15">
        <v>36.5115032954741</v>
      </c>
      <c r="W16" s="15">
        <v>33.621460386338399</v>
      </c>
      <c r="X16" s="28">
        <v>36.056651835583303</v>
      </c>
      <c r="Y16" s="15">
        <v>35.366838436658803</v>
      </c>
      <c r="Z16" s="15">
        <v>35.692273475403503</v>
      </c>
      <c r="AA16" s="15">
        <v>36.673760488080902</v>
      </c>
      <c r="AB16" s="15">
        <v>35.079311195849399</v>
      </c>
      <c r="AC16" s="22">
        <v>36.980202761052098</v>
      </c>
      <c r="AD16" s="30"/>
    </row>
    <row r="17" spans="1:30" x14ac:dyDescent="0.35">
      <c r="A17" s="9" t="s">
        <v>311</v>
      </c>
      <c r="B17" s="22">
        <v>7.5329943320395998</v>
      </c>
      <c r="C17" s="15">
        <v>6.9050947371092199</v>
      </c>
      <c r="D17" s="15">
        <v>6.9999928563037397</v>
      </c>
      <c r="E17" s="15">
        <v>6.6633102838303397</v>
      </c>
      <c r="F17" s="15">
        <v>7.0844852927410198</v>
      </c>
      <c r="G17" s="15">
        <v>6.8345541809725798</v>
      </c>
      <c r="H17" s="15">
        <v>6.5219759340031596</v>
      </c>
      <c r="I17" s="15">
        <v>7.4511550942092297</v>
      </c>
      <c r="J17" s="28">
        <v>7.5184822014125201</v>
      </c>
      <c r="K17" s="15">
        <v>7.77189814226245</v>
      </c>
      <c r="L17" s="15">
        <v>7.0534243850929004</v>
      </c>
      <c r="M17" s="28">
        <v>6.57601316216049</v>
      </c>
      <c r="N17" s="15">
        <v>7.2840345988866302</v>
      </c>
      <c r="O17" s="15">
        <v>6.4353932120441399</v>
      </c>
      <c r="P17" s="15">
        <v>6.6572882889353702</v>
      </c>
      <c r="Q17" s="15">
        <v>6.0509121761602902</v>
      </c>
      <c r="R17" s="28">
        <v>7.8409865975237496</v>
      </c>
      <c r="S17" s="15">
        <v>7.4394921843057897</v>
      </c>
      <c r="T17" s="15">
        <v>7.1268999145599699</v>
      </c>
      <c r="U17" s="15">
        <v>6.7987275938307699</v>
      </c>
      <c r="V17" s="15">
        <v>9.8479465727713595</v>
      </c>
      <c r="W17" s="15">
        <v>8.4411283549784404</v>
      </c>
      <c r="X17" s="28">
        <v>8.3147650785307601</v>
      </c>
      <c r="Y17" s="15">
        <v>8.1538750228429393</v>
      </c>
      <c r="Z17" s="15">
        <v>7.5398743590670296</v>
      </c>
      <c r="AA17" s="15">
        <v>7.4353357693856896</v>
      </c>
      <c r="AB17" s="15">
        <v>9.9380646205488894</v>
      </c>
      <c r="AC17" s="22">
        <v>8.5498617840520907</v>
      </c>
      <c r="AD17" s="30"/>
    </row>
    <row r="18" spans="1:30" ht="31" x14ac:dyDescent="0.35">
      <c r="A18" s="32" t="s">
        <v>320</v>
      </c>
      <c r="B18" s="22"/>
      <c r="C18" s="15"/>
      <c r="D18" s="15"/>
      <c r="E18" s="15"/>
      <c r="F18" s="15"/>
      <c r="G18" s="15"/>
      <c r="H18" s="15"/>
      <c r="I18" s="15"/>
      <c r="J18" s="28"/>
      <c r="K18" s="15"/>
      <c r="L18" s="15"/>
      <c r="M18" s="28"/>
      <c r="N18" s="15"/>
      <c r="O18" s="15"/>
      <c r="P18" s="15"/>
      <c r="Q18" s="15"/>
      <c r="R18" s="28"/>
      <c r="S18" s="15"/>
      <c r="T18" s="15"/>
      <c r="U18" s="15"/>
      <c r="V18" s="15"/>
      <c r="W18" s="15"/>
      <c r="X18" s="28"/>
      <c r="Y18" s="15"/>
      <c r="Z18" s="15"/>
      <c r="AA18" s="15"/>
      <c r="AB18" s="15"/>
      <c r="AC18" s="22"/>
      <c r="AD18" s="30"/>
    </row>
    <row r="19" spans="1:30" x14ac:dyDescent="0.35">
      <c r="A19" s="9" t="s">
        <v>309</v>
      </c>
      <c r="B19" s="22">
        <v>39.564529495395199</v>
      </c>
      <c r="C19" s="15">
        <v>39.909816209217901</v>
      </c>
      <c r="D19" s="15">
        <v>45.467690951726603</v>
      </c>
      <c r="E19" s="15">
        <v>44.402201381455797</v>
      </c>
      <c r="F19" s="15">
        <v>36.3379725229644</v>
      </c>
      <c r="G19" s="15">
        <v>38.703597760191997</v>
      </c>
      <c r="H19" s="15">
        <v>38.273137321541199</v>
      </c>
      <c r="I19" s="15">
        <v>38.882884919081199</v>
      </c>
      <c r="J19" s="28">
        <v>42.527559030544303</v>
      </c>
      <c r="K19" s="15">
        <v>40.982510806897601</v>
      </c>
      <c r="L19" s="15">
        <v>45.3629637433962</v>
      </c>
      <c r="M19" s="28">
        <v>41.776862657464299</v>
      </c>
      <c r="N19" s="15">
        <v>41.737302150826302</v>
      </c>
      <c r="O19" s="15">
        <v>40.908250262837598</v>
      </c>
      <c r="P19" s="15">
        <v>39.364610845461698</v>
      </c>
      <c r="Q19" s="15">
        <v>46.937639684877396</v>
      </c>
      <c r="R19" s="28">
        <v>39.3202562865321</v>
      </c>
      <c r="S19" s="15">
        <v>43.5346971463876</v>
      </c>
      <c r="T19" s="15">
        <v>40.122554626890803</v>
      </c>
      <c r="U19" s="15">
        <v>38.9398137868059</v>
      </c>
      <c r="V19" s="15">
        <v>36.890474738067397</v>
      </c>
      <c r="W19" s="15">
        <v>39.577286370973397</v>
      </c>
      <c r="X19" s="28">
        <v>36.3497366336548</v>
      </c>
      <c r="Y19" s="15">
        <v>36.944621347024302</v>
      </c>
      <c r="Z19" s="15">
        <v>36.069647132432898</v>
      </c>
      <c r="AA19" s="15">
        <v>35.96149189778</v>
      </c>
      <c r="AB19" s="15">
        <v>37.954242674374399</v>
      </c>
      <c r="AC19" s="22">
        <v>35.348021002195701</v>
      </c>
      <c r="AD19" s="30"/>
    </row>
    <row r="20" spans="1:30" x14ac:dyDescent="0.35">
      <c r="A20" s="9" t="s">
        <v>310</v>
      </c>
      <c r="B20" s="22">
        <v>24.486337718556399</v>
      </c>
      <c r="C20" s="15">
        <v>24.798908727542699</v>
      </c>
      <c r="D20" s="15">
        <v>24.224013092463299</v>
      </c>
      <c r="E20" s="15">
        <v>24.3806294710431</v>
      </c>
      <c r="F20" s="15">
        <v>25.444489732696901</v>
      </c>
      <c r="G20" s="15">
        <v>25.275106744104601</v>
      </c>
      <c r="H20" s="15">
        <v>25.859377193612399</v>
      </c>
      <c r="I20" s="15">
        <v>23.285784035670801</v>
      </c>
      <c r="J20" s="28">
        <v>26.9745370104703</v>
      </c>
      <c r="K20" s="15">
        <v>27.7061660475126</v>
      </c>
      <c r="L20" s="15">
        <v>25.6318835010592</v>
      </c>
      <c r="M20" s="28">
        <v>24.276461252360399</v>
      </c>
      <c r="N20" s="15">
        <v>26.0846463452732</v>
      </c>
      <c r="O20" s="15">
        <v>23.365232341423098</v>
      </c>
      <c r="P20" s="15">
        <v>25.089389109274698</v>
      </c>
      <c r="Q20" s="15">
        <v>22.641283836643201</v>
      </c>
      <c r="R20" s="28">
        <v>25.050636693022302</v>
      </c>
      <c r="S20" s="15">
        <v>23.222370393144899</v>
      </c>
      <c r="T20" s="15">
        <v>25.586546174158901</v>
      </c>
      <c r="U20" s="15">
        <v>26.565737792562199</v>
      </c>
      <c r="V20" s="15">
        <v>23.825879866890102</v>
      </c>
      <c r="W20" s="15">
        <v>24.184489693453401</v>
      </c>
      <c r="X20" s="28">
        <v>23.074365660309802</v>
      </c>
      <c r="Y20" s="15">
        <v>22.825965560079101</v>
      </c>
      <c r="Z20" s="15">
        <v>23.272354778488701</v>
      </c>
      <c r="AA20" s="15">
        <v>24.1999884264104</v>
      </c>
      <c r="AB20" s="15">
        <v>24.280912081921802</v>
      </c>
      <c r="AC20" s="22">
        <v>22.099929582231301</v>
      </c>
      <c r="AD20" s="30"/>
    </row>
    <row r="21" spans="1:30" x14ac:dyDescent="0.35">
      <c r="A21" s="9" t="s">
        <v>311</v>
      </c>
      <c r="B21" s="22">
        <v>5.2809516995041204</v>
      </c>
      <c r="C21" s="15">
        <v>5.4203127327699097</v>
      </c>
      <c r="D21" s="15">
        <v>4.8622507227507299</v>
      </c>
      <c r="E21" s="15">
        <v>4.6721159440134796</v>
      </c>
      <c r="F21" s="15">
        <v>5.0819734065995297</v>
      </c>
      <c r="G21" s="15">
        <v>6.5393654001814596</v>
      </c>
      <c r="H21" s="15">
        <v>5.6427137060989603</v>
      </c>
      <c r="I21" s="15">
        <v>5.4389128384348604</v>
      </c>
      <c r="J21" s="28">
        <v>4.8867964905233299</v>
      </c>
      <c r="K21" s="15">
        <v>4.9176314458413799</v>
      </c>
      <c r="L21" s="15">
        <v>4.83020953337126</v>
      </c>
      <c r="M21" s="28">
        <v>5.0111181195288799</v>
      </c>
      <c r="N21" s="15">
        <v>5.4694462292962402</v>
      </c>
      <c r="O21" s="15">
        <v>4.4894928304235702</v>
      </c>
      <c r="P21" s="15">
        <v>5.40151440433754</v>
      </c>
      <c r="Q21" s="15">
        <v>4.6650634200463497</v>
      </c>
      <c r="R21" s="28">
        <v>5.0687548764073904</v>
      </c>
      <c r="S21" s="15">
        <v>4.1600733882812202</v>
      </c>
      <c r="T21" s="15">
        <v>5.0548355132134901</v>
      </c>
      <c r="U21" s="15">
        <v>5.0166859646729902</v>
      </c>
      <c r="V21" s="15">
        <v>5.4273468221685102</v>
      </c>
      <c r="W21" s="15">
        <v>6.1507348912966204</v>
      </c>
      <c r="X21" s="28">
        <v>6.0052027003006199</v>
      </c>
      <c r="Y21" s="15">
        <v>5.7448744471868496</v>
      </c>
      <c r="Z21" s="15">
        <v>6.5790701099714797</v>
      </c>
      <c r="AA21" s="15">
        <v>5.4406371440930901</v>
      </c>
      <c r="AB21" s="15">
        <v>5.9062527205643498</v>
      </c>
      <c r="AC21" s="22">
        <v>6.4421350464917797</v>
      </c>
      <c r="AD21" s="30"/>
    </row>
    <row r="22" spans="1:30" x14ac:dyDescent="0.35">
      <c r="A22" s="9" t="s">
        <v>321</v>
      </c>
      <c r="B22" s="22">
        <v>30.668181086544202</v>
      </c>
      <c r="C22" s="15">
        <v>29.8709623304694</v>
      </c>
      <c r="D22" s="15">
        <v>25.446045233059301</v>
      </c>
      <c r="E22" s="15">
        <v>26.545053203487601</v>
      </c>
      <c r="F22" s="15">
        <v>33.135564337739197</v>
      </c>
      <c r="G22" s="15">
        <v>29.4819300955219</v>
      </c>
      <c r="H22" s="15">
        <v>30.224771778747499</v>
      </c>
      <c r="I22" s="15">
        <v>32.392418206813097</v>
      </c>
      <c r="J22" s="28">
        <v>25.611107468461999</v>
      </c>
      <c r="K22" s="15">
        <v>26.393691699748501</v>
      </c>
      <c r="L22" s="15">
        <v>24.1749432221734</v>
      </c>
      <c r="M22" s="28">
        <v>28.935557970646499</v>
      </c>
      <c r="N22" s="15">
        <v>26.708605274604299</v>
      </c>
      <c r="O22" s="15">
        <v>31.2370245653157</v>
      </c>
      <c r="P22" s="15">
        <v>30.144485640926</v>
      </c>
      <c r="Q22" s="15">
        <v>25.756013058433101</v>
      </c>
      <c r="R22" s="28">
        <v>30.560352144038202</v>
      </c>
      <c r="S22" s="15">
        <v>29.082859072186199</v>
      </c>
      <c r="T22" s="15">
        <v>29.236063685736799</v>
      </c>
      <c r="U22" s="15">
        <v>29.477762455958899</v>
      </c>
      <c r="V22" s="15">
        <v>33.856298572874003</v>
      </c>
      <c r="W22" s="15">
        <v>30.087489044276499</v>
      </c>
      <c r="X22" s="28">
        <v>34.570695005734798</v>
      </c>
      <c r="Y22" s="15">
        <v>34.484538645709698</v>
      </c>
      <c r="Z22" s="15">
        <v>34.078927979106901</v>
      </c>
      <c r="AA22" s="15">
        <v>34.397882531716597</v>
      </c>
      <c r="AB22" s="15">
        <v>31.8585925231395</v>
      </c>
      <c r="AC22" s="22">
        <v>36.109914369081203</v>
      </c>
      <c r="AD22" s="30"/>
    </row>
    <row r="23" spans="1:30" ht="31" x14ac:dyDescent="0.35">
      <c r="A23" s="32" t="s">
        <v>322</v>
      </c>
      <c r="B23" s="22"/>
      <c r="C23" s="15"/>
      <c r="D23" s="15"/>
      <c r="E23" s="15"/>
      <c r="F23" s="15"/>
      <c r="G23" s="15"/>
      <c r="H23" s="15"/>
      <c r="I23" s="15"/>
      <c r="J23" s="28"/>
      <c r="K23" s="15"/>
      <c r="L23" s="15"/>
      <c r="M23" s="28"/>
      <c r="N23" s="15"/>
      <c r="O23" s="15"/>
      <c r="P23" s="15"/>
      <c r="Q23" s="15"/>
      <c r="R23" s="28"/>
      <c r="S23" s="15"/>
      <c r="T23" s="15"/>
      <c r="U23" s="15"/>
      <c r="V23" s="15"/>
      <c r="W23" s="15"/>
      <c r="X23" s="28"/>
      <c r="Y23" s="15"/>
      <c r="Z23" s="15"/>
      <c r="AA23" s="15"/>
      <c r="AB23" s="15"/>
      <c r="AC23" s="22"/>
      <c r="AD23" s="30"/>
    </row>
    <row r="24" spans="1:30" x14ac:dyDescent="0.35">
      <c r="A24" s="9" t="s">
        <v>309</v>
      </c>
      <c r="B24" s="22">
        <v>46.864163425930101</v>
      </c>
      <c r="C24" s="15">
        <v>46.764231008613699</v>
      </c>
      <c r="D24" s="15">
        <v>49.829197131815498</v>
      </c>
      <c r="E24" s="15">
        <v>49.410771250469402</v>
      </c>
      <c r="F24" s="15">
        <v>45.063291217344002</v>
      </c>
      <c r="G24" s="15">
        <v>44.885477061611702</v>
      </c>
      <c r="H24" s="15">
        <v>49.3565715938201</v>
      </c>
      <c r="I24" s="15">
        <v>42.656095297061398</v>
      </c>
      <c r="J24" s="28">
        <v>49.436626710401598</v>
      </c>
      <c r="K24" s="15">
        <v>49.418585669897297</v>
      </c>
      <c r="L24" s="15">
        <v>49.469734836405401</v>
      </c>
      <c r="M24" s="28">
        <v>49.188140709941102</v>
      </c>
      <c r="N24" s="15">
        <v>49.643427916068099</v>
      </c>
      <c r="O24" s="15">
        <v>48.895256667694802</v>
      </c>
      <c r="P24" s="15">
        <v>45.405211794734299</v>
      </c>
      <c r="Q24" s="15">
        <v>55.485133044724698</v>
      </c>
      <c r="R24" s="28">
        <v>47.039285900646</v>
      </c>
      <c r="S24" s="15">
        <v>51.968346043886498</v>
      </c>
      <c r="T24" s="15">
        <v>49.411527483047401</v>
      </c>
      <c r="U24" s="15">
        <v>44.237088163567599</v>
      </c>
      <c r="V24" s="15">
        <v>47.062145986997798</v>
      </c>
      <c r="W24" s="15">
        <v>46.003754775768002</v>
      </c>
      <c r="X24" s="28">
        <v>45.255602827620997</v>
      </c>
      <c r="Y24" s="15">
        <v>46.6198199562306</v>
      </c>
      <c r="Z24" s="15">
        <v>42.8025974794771</v>
      </c>
      <c r="AA24" s="15">
        <v>44.339865799070601</v>
      </c>
      <c r="AB24" s="15">
        <v>49.968795669407001</v>
      </c>
      <c r="AC24" s="22">
        <v>43.156591844771597</v>
      </c>
      <c r="AD24" s="30"/>
    </row>
    <row r="25" spans="1:30" x14ac:dyDescent="0.35">
      <c r="A25" s="9" t="s">
        <v>310</v>
      </c>
      <c r="B25" s="22">
        <v>23.013222353707199</v>
      </c>
      <c r="C25" s="15">
        <v>23.5344250649831</v>
      </c>
      <c r="D25" s="15">
        <v>22.975316301110201</v>
      </c>
      <c r="E25" s="15">
        <v>22.282663611550301</v>
      </c>
      <c r="F25" s="15">
        <v>24.9530767877954</v>
      </c>
      <c r="G25" s="15">
        <v>25.1051838713833</v>
      </c>
      <c r="H25" s="15">
        <v>22.368727879236399</v>
      </c>
      <c r="I25" s="15">
        <v>23.909424696250898</v>
      </c>
      <c r="J25" s="28">
        <v>25.0398871462477</v>
      </c>
      <c r="K25" s="15">
        <v>25.1896834642627</v>
      </c>
      <c r="L25" s="15">
        <v>24.764987515564901</v>
      </c>
      <c r="M25" s="28">
        <v>22.715003386786201</v>
      </c>
      <c r="N25" s="15">
        <v>23.983728828221501</v>
      </c>
      <c r="O25" s="15">
        <v>22.369645084744899</v>
      </c>
      <c r="P25" s="15">
        <v>23.414104117023001</v>
      </c>
      <c r="Q25" s="15">
        <v>20.974677961674999</v>
      </c>
      <c r="R25" s="28">
        <v>23.1343443879733</v>
      </c>
      <c r="S25" s="15">
        <v>21.1231326788219</v>
      </c>
      <c r="T25" s="15">
        <v>23.677437399070701</v>
      </c>
      <c r="U25" s="15">
        <v>24.762539035265</v>
      </c>
      <c r="V25" s="15">
        <v>21.717167771859899</v>
      </c>
      <c r="W25" s="15">
        <v>22.8340322382941</v>
      </c>
      <c r="X25" s="28">
        <v>21.857211600409499</v>
      </c>
      <c r="Y25" s="15">
        <v>20.0820171555389</v>
      </c>
      <c r="Z25" s="15">
        <v>22.725874400201299</v>
      </c>
      <c r="AA25" s="15">
        <v>22.496684585639901</v>
      </c>
      <c r="AB25" s="15">
        <v>22.764321062748099</v>
      </c>
      <c r="AC25" s="22">
        <v>22.655816126861001</v>
      </c>
      <c r="AD25" s="30"/>
    </row>
    <row r="26" spans="1:30" x14ac:dyDescent="0.35">
      <c r="A26" s="9" t="s">
        <v>311</v>
      </c>
      <c r="B26" s="22">
        <v>6.1962712228488801</v>
      </c>
      <c r="C26" s="15">
        <v>6.3526977954951001</v>
      </c>
      <c r="D26" s="15">
        <v>5.7523035262834004</v>
      </c>
      <c r="E26" s="15">
        <v>5.13961309242928</v>
      </c>
      <c r="F26" s="15">
        <v>5.5442625305188296</v>
      </c>
      <c r="G26" s="15">
        <v>7.2348574757110704</v>
      </c>
      <c r="H26" s="15">
        <v>6.4603716955133796</v>
      </c>
      <c r="I26" s="15">
        <v>7.5141695995803701</v>
      </c>
      <c r="J26" s="28">
        <v>5.1741208488318904</v>
      </c>
      <c r="K26" s="15">
        <v>5.4887943156824202</v>
      </c>
      <c r="L26" s="15">
        <v>4.5966459083983002</v>
      </c>
      <c r="M26" s="28">
        <v>5.7216081292782297</v>
      </c>
      <c r="N26" s="15">
        <v>5.4564491309336898</v>
      </c>
      <c r="O26" s="15">
        <v>5.1826400291284598</v>
      </c>
      <c r="P26" s="15">
        <v>6.9479989099247303</v>
      </c>
      <c r="Q26" s="15">
        <v>4.5924283490534403</v>
      </c>
      <c r="R26" s="28">
        <v>6.1193107484374396</v>
      </c>
      <c r="S26" s="15">
        <v>4.8450553510380896</v>
      </c>
      <c r="T26" s="15">
        <v>6.0294735739073797</v>
      </c>
      <c r="U26" s="15">
        <v>6.6342001584363501</v>
      </c>
      <c r="V26" s="15">
        <v>6.0805954646066098</v>
      </c>
      <c r="W26" s="15">
        <v>6.5120602684233804</v>
      </c>
      <c r="X26" s="28">
        <v>6.7968188484994103</v>
      </c>
      <c r="Y26" s="15">
        <v>6.5988633102455898</v>
      </c>
      <c r="Z26" s="15">
        <v>7.35902814236354</v>
      </c>
      <c r="AA26" s="15">
        <v>6.5173277704219101</v>
      </c>
      <c r="AB26" s="15">
        <v>5.2751971566622604</v>
      </c>
      <c r="AC26" s="22">
        <v>7.6282710978752402</v>
      </c>
      <c r="AD26" s="30"/>
    </row>
    <row r="27" spans="1:30" x14ac:dyDescent="0.35">
      <c r="A27" s="9" t="s">
        <v>323</v>
      </c>
      <c r="B27" s="22">
        <v>23.926342997513899</v>
      </c>
      <c r="C27" s="15">
        <v>23.348646130908101</v>
      </c>
      <c r="D27" s="15">
        <v>21.443183040790899</v>
      </c>
      <c r="E27" s="15">
        <v>23.166952045551</v>
      </c>
      <c r="F27" s="15">
        <v>24.439369464341802</v>
      </c>
      <c r="G27" s="15">
        <v>22.774481591293899</v>
      </c>
      <c r="H27" s="15">
        <v>21.8143288314301</v>
      </c>
      <c r="I27" s="15">
        <v>25.920310407107401</v>
      </c>
      <c r="J27" s="28">
        <v>20.349365294518901</v>
      </c>
      <c r="K27" s="15">
        <v>19.902936550157602</v>
      </c>
      <c r="L27" s="15">
        <v>21.168631739631401</v>
      </c>
      <c r="M27" s="28">
        <v>22.375247773994399</v>
      </c>
      <c r="N27" s="15">
        <v>20.916394124776801</v>
      </c>
      <c r="O27" s="15">
        <v>23.552458218431799</v>
      </c>
      <c r="P27" s="15">
        <v>24.232685178318</v>
      </c>
      <c r="Q27" s="15">
        <v>18.9477606445469</v>
      </c>
      <c r="R27" s="28">
        <v>23.707058962943201</v>
      </c>
      <c r="S27" s="15">
        <v>22.063465926253599</v>
      </c>
      <c r="T27" s="15">
        <v>20.881561543974499</v>
      </c>
      <c r="U27" s="15">
        <v>24.366172642731101</v>
      </c>
      <c r="V27" s="15">
        <v>25.1400907765358</v>
      </c>
      <c r="W27" s="15">
        <v>24.650152717514501</v>
      </c>
      <c r="X27" s="28">
        <v>26.090366723470101</v>
      </c>
      <c r="Y27" s="15">
        <v>26.699299577984799</v>
      </c>
      <c r="Z27" s="15">
        <v>27.112499977958102</v>
      </c>
      <c r="AA27" s="15">
        <v>26.646121844867601</v>
      </c>
      <c r="AB27" s="15">
        <v>21.991686111182599</v>
      </c>
      <c r="AC27" s="22">
        <v>26.559320930492099</v>
      </c>
      <c r="AD27" s="30"/>
    </row>
    <row r="28" spans="1:30" ht="46.5" x14ac:dyDescent="0.35">
      <c r="A28" s="32" t="s">
        <v>324</v>
      </c>
      <c r="B28" s="22"/>
      <c r="C28" s="15"/>
      <c r="D28" s="15"/>
      <c r="E28" s="15"/>
      <c r="F28" s="15"/>
      <c r="G28" s="15"/>
      <c r="H28" s="15"/>
      <c r="I28" s="15"/>
      <c r="J28" s="28"/>
      <c r="K28" s="15"/>
      <c r="L28" s="15"/>
      <c r="M28" s="28"/>
      <c r="N28" s="15"/>
      <c r="O28" s="15"/>
      <c r="P28" s="15"/>
      <c r="Q28" s="15"/>
      <c r="R28" s="28"/>
      <c r="S28" s="15"/>
      <c r="T28" s="15"/>
      <c r="U28" s="15"/>
      <c r="V28" s="15"/>
      <c r="W28" s="15"/>
      <c r="X28" s="28"/>
      <c r="Y28" s="15"/>
      <c r="Z28" s="15"/>
      <c r="AA28" s="15"/>
      <c r="AB28" s="15"/>
      <c r="AC28" s="22"/>
      <c r="AD28" s="30"/>
    </row>
    <row r="29" spans="1:30" x14ac:dyDescent="0.35">
      <c r="A29" s="9" t="s">
        <v>309</v>
      </c>
      <c r="B29" s="22">
        <v>56.676468406290503</v>
      </c>
      <c r="C29" s="15">
        <v>57.011969372199303</v>
      </c>
      <c r="D29" s="15">
        <v>57.644900448118797</v>
      </c>
      <c r="E29" s="15">
        <v>59.8643167160294</v>
      </c>
      <c r="F29" s="15">
        <v>54.819660329838399</v>
      </c>
      <c r="G29" s="15">
        <v>56.054374748014403</v>
      </c>
      <c r="H29" s="15">
        <v>57.814710855373598</v>
      </c>
      <c r="I29" s="15">
        <v>55.698322968592102</v>
      </c>
      <c r="J29" s="28">
        <v>59.885703792047501</v>
      </c>
      <c r="K29" s="15">
        <v>59.510569073226598</v>
      </c>
      <c r="L29" s="15">
        <v>60.574134569430399</v>
      </c>
      <c r="M29" s="28">
        <v>58.534105912960896</v>
      </c>
      <c r="N29" s="15">
        <v>58.526784570447298</v>
      </c>
      <c r="O29" s="15">
        <v>58.693580263504501</v>
      </c>
      <c r="P29" s="15">
        <v>56.532145098629798</v>
      </c>
      <c r="Q29" s="15">
        <v>61.661389754242201</v>
      </c>
      <c r="R29" s="28">
        <v>56.576911229937203</v>
      </c>
      <c r="S29" s="15">
        <v>60.180786672495501</v>
      </c>
      <c r="T29" s="15">
        <v>58.0265812212714</v>
      </c>
      <c r="U29" s="15">
        <v>54.786787722372203</v>
      </c>
      <c r="V29" s="15">
        <v>56.628762826379202</v>
      </c>
      <c r="W29" s="15">
        <v>54.786468146256901</v>
      </c>
      <c r="X29" s="28">
        <v>55.139387554894199</v>
      </c>
      <c r="Y29" s="15">
        <v>55.194010719397497</v>
      </c>
      <c r="Z29" s="15">
        <v>53.940966152013999</v>
      </c>
      <c r="AA29" s="15">
        <v>53.292180352072201</v>
      </c>
      <c r="AB29" s="15">
        <v>59.394687110555999</v>
      </c>
      <c r="AC29" s="22">
        <v>54.704221792517998</v>
      </c>
      <c r="AD29" s="30"/>
    </row>
    <row r="30" spans="1:30" x14ac:dyDescent="0.35">
      <c r="A30" s="9" t="s">
        <v>310</v>
      </c>
      <c r="B30" s="22">
        <v>27.056844546746401</v>
      </c>
      <c r="C30" s="15">
        <v>27.2209949938397</v>
      </c>
      <c r="D30" s="15">
        <v>26.994532700959301</v>
      </c>
      <c r="E30" s="15">
        <v>25.7570968365788</v>
      </c>
      <c r="F30" s="15">
        <v>27.7915271716824</v>
      </c>
      <c r="G30" s="15">
        <v>28.294746835445402</v>
      </c>
      <c r="H30" s="15">
        <v>27.274758827010501</v>
      </c>
      <c r="I30" s="15">
        <v>27.2402064736287</v>
      </c>
      <c r="J30" s="28">
        <v>27.858878773037599</v>
      </c>
      <c r="K30" s="15">
        <v>28.031950007765399</v>
      </c>
      <c r="L30" s="15">
        <v>27.541266036363002</v>
      </c>
      <c r="M30" s="28">
        <v>26.590874364747499</v>
      </c>
      <c r="N30" s="15">
        <v>27.375432344793701</v>
      </c>
      <c r="O30" s="15">
        <v>26.689653734288999</v>
      </c>
      <c r="P30" s="15">
        <v>27.156252966800199</v>
      </c>
      <c r="Q30" s="15">
        <v>24.890808731869701</v>
      </c>
      <c r="R30" s="28">
        <v>27.057296771088399</v>
      </c>
      <c r="S30" s="15">
        <v>26.3043750516436</v>
      </c>
      <c r="T30" s="15">
        <v>27.474940240792598</v>
      </c>
      <c r="U30" s="15">
        <v>27.6650936094366</v>
      </c>
      <c r="V30" s="15">
        <v>26.320791478710401</v>
      </c>
      <c r="W30" s="15">
        <v>27.303472259218001</v>
      </c>
      <c r="X30" s="28">
        <v>27.128172589623301</v>
      </c>
      <c r="Y30" s="15">
        <v>26.602872155391101</v>
      </c>
      <c r="Z30" s="15">
        <v>27.488666562591099</v>
      </c>
      <c r="AA30" s="15">
        <v>28.711262291838501</v>
      </c>
      <c r="AB30" s="15">
        <v>26.676601050429699</v>
      </c>
      <c r="AC30" s="22">
        <v>26.8471040652088</v>
      </c>
      <c r="AD30" s="30"/>
    </row>
    <row r="31" spans="1:30" x14ac:dyDescent="0.35">
      <c r="A31" s="9" t="s">
        <v>311</v>
      </c>
      <c r="B31" s="22">
        <v>3.95508630568728</v>
      </c>
      <c r="C31" s="15">
        <v>3.9983617558770699</v>
      </c>
      <c r="D31" s="15">
        <v>3.36763512863297</v>
      </c>
      <c r="E31" s="15">
        <v>2.9251324909996699</v>
      </c>
      <c r="F31" s="15">
        <v>4.1832450885844503</v>
      </c>
      <c r="G31" s="15">
        <v>4.1170109246682998</v>
      </c>
      <c r="H31" s="15">
        <v>4.0308610919880499</v>
      </c>
      <c r="I31" s="15">
        <v>4.9926964327162997</v>
      </c>
      <c r="J31" s="28">
        <v>3.4195887453990199</v>
      </c>
      <c r="K31" s="15">
        <v>3.5734790604167102</v>
      </c>
      <c r="L31" s="15">
        <v>3.1371759910362398</v>
      </c>
      <c r="M31" s="28">
        <v>3.60540147496449</v>
      </c>
      <c r="N31" s="15">
        <v>3.4260422244079201</v>
      </c>
      <c r="O31" s="15">
        <v>3.147137435236</v>
      </c>
      <c r="P31" s="15">
        <v>4.1486455229221102</v>
      </c>
      <c r="Q31" s="15">
        <v>3.4382263696350899</v>
      </c>
      <c r="R31" s="28">
        <v>3.9589488497782002</v>
      </c>
      <c r="S31" s="15">
        <v>3.2934338506171899</v>
      </c>
      <c r="T31" s="15">
        <v>3.6251135930495</v>
      </c>
      <c r="U31" s="15">
        <v>4.3069175659668097</v>
      </c>
      <c r="V31" s="15">
        <v>3.9335713248493902</v>
      </c>
      <c r="W31" s="15">
        <v>4.4151877119120098</v>
      </c>
      <c r="X31" s="28">
        <v>4.2409543162380601</v>
      </c>
      <c r="Y31" s="15">
        <v>4.0187934939607599</v>
      </c>
      <c r="Z31" s="15">
        <v>4.49365376852578</v>
      </c>
      <c r="AA31" s="15">
        <v>3.94538475269509</v>
      </c>
      <c r="AB31" s="15">
        <v>3.3254317144032299</v>
      </c>
      <c r="AC31" s="22">
        <v>4.9517352193553101</v>
      </c>
      <c r="AD31" s="30"/>
    </row>
    <row r="32" spans="1:30" x14ac:dyDescent="0.35">
      <c r="A32" s="9" t="s">
        <v>323</v>
      </c>
      <c r="B32" s="22">
        <v>12.3116007412759</v>
      </c>
      <c r="C32" s="15">
        <v>11.768673878084</v>
      </c>
      <c r="D32" s="15">
        <v>11.992931722289001</v>
      </c>
      <c r="E32" s="15">
        <v>11.453453956392099</v>
      </c>
      <c r="F32" s="15">
        <v>13.205567409894799</v>
      </c>
      <c r="G32" s="15">
        <v>11.533867491871799</v>
      </c>
      <c r="H32" s="15">
        <v>10.8796692256279</v>
      </c>
      <c r="I32" s="15">
        <v>12.0687741250629</v>
      </c>
      <c r="J32" s="28">
        <v>8.8358286895158908</v>
      </c>
      <c r="K32" s="15">
        <v>8.8840018585911906</v>
      </c>
      <c r="L32" s="15">
        <v>8.7474234031703695</v>
      </c>
      <c r="M32" s="28">
        <v>11.2696182473271</v>
      </c>
      <c r="N32" s="15">
        <v>10.671740860350999</v>
      </c>
      <c r="O32" s="15">
        <v>11.469628566970499</v>
      </c>
      <c r="P32" s="15">
        <v>12.162956411647899</v>
      </c>
      <c r="Q32" s="15">
        <v>10.0095751442531</v>
      </c>
      <c r="R32" s="28">
        <v>12.406843149196201</v>
      </c>
      <c r="S32" s="15">
        <v>10.2214044252437</v>
      </c>
      <c r="T32" s="15">
        <v>10.8733649448865</v>
      </c>
      <c r="U32" s="15">
        <v>13.2412011022244</v>
      </c>
      <c r="V32" s="15">
        <v>13.116874370061</v>
      </c>
      <c r="W32" s="15">
        <v>13.494871882613101</v>
      </c>
      <c r="X32" s="28">
        <v>13.491485539244399</v>
      </c>
      <c r="Y32" s="15">
        <v>14.184323631250599</v>
      </c>
      <c r="Z32" s="15">
        <v>14.0767135168691</v>
      </c>
      <c r="AA32" s="15">
        <v>14.0511726033942</v>
      </c>
      <c r="AB32" s="15">
        <v>10.603280124611</v>
      </c>
      <c r="AC32" s="22">
        <v>13.4969389229179</v>
      </c>
      <c r="AD32" s="30"/>
    </row>
    <row r="33" spans="1:30" ht="31" x14ac:dyDescent="0.35">
      <c r="A33" s="32" t="s">
        <v>325</v>
      </c>
      <c r="B33" s="22"/>
      <c r="C33" s="15"/>
      <c r="D33" s="15"/>
      <c r="E33" s="15"/>
      <c r="F33" s="15"/>
      <c r="G33" s="15"/>
      <c r="H33" s="15"/>
      <c r="I33" s="15"/>
      <c r="J33" s="28"/>
      <c r="K33" s="15"/>
      <c r="L33" s="15"/>
      <c r="M33" s="28"/>
      <c r="N33" s="15"/>
      <c r="O33" s="15"/>
      <c r="P33" s="15"/>
      <c r="Q33" s="15"/>
      <c r="R33" s="28"/>
      <c r="S33" s="15"/>
      <c r="T33" s="15"/>
      <c r="U33" s="15"/>
      <c r="V33" s="15"/>
      <c r="W33" s="15"/>
      <c r="X33" s="28"/>
      <c r="Y33" s="15"/>
      <c r="Z33" s="15"/>
      <c r="AA33" s="15"/>
      <c r="AB33" s="15"/>
      <c r="AC33" s="22"/>
      <c r="AD33" s="30"/>
    </row>
    <row r="34" spans="1:30" x14ac:dyDescent="0.35">
      <c r="A34" s="9" t="s">
        <v>326</v>
      </c>
      <c r="B34" s="22">
        <v>27.539574223517899</v>
      </c>
      <c r="C34" s="15">
        <v>28.504358954093298</v>
      </c>
      <c r="D34" s="15">
        <v>33.385128767867798</v>
      </c>
      <c r="E34" s="15">
        <v>31.638746243653401</v>
      </c>
      <c r="F34" s="15">
        <v>26.841538331528302</v>
      </c>
      <c r="G34" s="15">
        <v>28.5922746479593</v>
      </c>
      <c r="H34" s="15">
        <v>26.600259813813501</v>
      </c>
      <c r="I34" s="15">
        <v>26.774215325806601</v>
      </c>
      <c r="J34" s="28">
        <v>27.769898326812399</v>
      </c>
      <c r="K34" s="15">
        <v>27.1002329825582</v>
      </c>
      <c r="L34" s="15">
        <v>28.9988387858035</v>
      </c>
      <c r="M34" s="28">
        <v>27.552996314699602</v>
      </c>
      <c r="N34" s="15">
        <v>26.310717549432798</v>
      </c>
      <c r="O34" s="15">
        <v>27.893006079551299</v>
      </c>
      <c r="P34" s="15">
        <v>26.873563451707401</v>
      </c>
      <c r="Q34" s="15">
        <v>29.2461911542599</v>
      </c>
      <c r="R34" s="28">
        <v>27.711680800096399</v>
      </c>
      <c r="S34" s="15">
        <v>28.112712649977901</v>
      </c>
      <c r="T34" s="15">
        <v>27.6699196274309</v>
      </c>
      <c r="U34" s="15">
        <v>29.320247151540901</v>
      </c>
      <c r="V34" s="15">
        <v>25.207062720696399</v>
      </c>
      <c r="W34" s="15">
        <v>27.6435133506826</v>
      </c>
      <c r="X34" s="28">
        <v>25.616629104756601</v>
      </c>
      <c r="Y34" s="15">
        <v>24.970735556251501</v>
      </c>
      <c r="Z34" s="15">
        <v>25.0428956113997</v>
      </c>
      <c r="AA34" s="15">
        <v>25.784115027727601</v>
      </c>
      <c r="AB34" s="15">
        <v>25.261197615585999</v>
      </c>
      <c r="AC34" s="22">
        <v>26.553221039704301</v>
      </c>
      <c r="AD34" s="30"/>
    </row>
    <row r="35" spans="1:30" x14ac:dyDescent="0.35">
      <c r="A35" s="9" t="s">
        <v>327</v>
      </c>
      <c r="B35" s="22">
        <v>41.764469866735702</v>
      </c>
      <c r="C35" s="15">
        <v>42.089971725092099</v>
      </c>
      <c r="D35" s="15">
        <v>38.819312144778401</v>
      </c>
      <c r="E35" s="15">
        <v>41.7262552161176</v>
      </c>
      <c r="F35" s="15">
        <v>43.227890498637699</v>
      </c>
      <c r="G35" s="15">
        <v>42.040487669660401</v>
      </c>
      <c r="H35" s="15">
        <v>43.015535068651602</v>
      </c>
      <c r="I35" s="15">
        <v>42.084944196605001</v>
      </c>
      <c r="J35" s="28">
        <v>44.490246753791403</v>
      </c>
      <c r="K35" s="15">
        <v>44.118576183277597</v>
      </c>
      <c r="L35" s="15">
        <v>45.172320278186596</v>
      </c>
      <c r="M35" s="28">
        <v>41.925304211962697</v>
      </c>
      <c r="N35" s="15">
        <v>43.562734614208999</v>
      </c>
      <c r="O35" s="15">
        <v>41.758470975678399</v>
      </c>
      <c r="P35" s="15">
        <v>41.461733713460802</v>
      </c>
      <c r="Q35" s="15">
        <v>41.589465835269202</v>
      </c>
      <c r="R35" s="28">
        <v>41.600257361524498</v>
      </c>
      <c r="S35" s="15">
        <v>41.992629771109101</v>
      </c>
      <c r="T35" s="15">
        <v>42.920345800526697</v>
      </c>
      <c r="U35" s="15">
        <v>42.436069253851798</v>
      </c>
      <c r="V35" s="15">
        <v>40.235187609286001</v>
      </c>
      <c r="W35" s="15">
        <v>38.031401979775701</v>
      </c>
      <c r="X35" s="28">
        <v>41.412829776665902</v>
      </c>
      <c r="Y35" s="15">
        <v>41.659973748757899</v>
      </c>
      <c r="Z35" s="15">
        <v>39.157181585442203</v>
      </c>
      <c r="AA35" s="15">
        <v>39.539128246326499</v>
      </c>
      <c r="AB35" s="15">
        <v>44.561132924951501</v>
      </c>
      <c r="AC35" s="22">
        <v>41.641547760989397</v>
      </c>
      <c r="AD35" s="30"/>
    </row>
    <row r="36" spans="1:30" x14ac:dyDescent="0.35">
      <c r="A36" s="9" t="s">
        <v>328</v>
      </c>
      <c r="B36" s="22">
        <v>22.5084723469366</v>
      </c>
      <c r="C36" s="15">
        <v>21.811907096966699</v>
      </c>
      <c r="D36" s="15">
        <v>19.698304520275698</v>
      </c>
      <c r="E36" s="15">
        <v>19.914356154197499</v>
      </c>
      <c r="F36" s="15">
        <v>22.395999478428099</v>
      </c>
      <c r="G36" s="15">
        <v>21.771412070884899</v>
      </c>
      <c r="H36" s="15">
        <v>23.0574214797937</v>
      </c>
      <c r="I36" s="15">
        <v>22.650378753566201</v>
      </c>
      <c r="J36" s="28">
        <v>20.973597555750299</v>
      </c>
      <c r="K36" s="15">
        <v>21.897360097931301</v>
      </c>
      <c r="L36" s="15">
        <v>19.278349067341399</v>
      </c>
      <c r="M36" s="28">
        <v>22.640826603314899</v>
      </c>
      <c r="N36" s="15">
        <v>22.533448304938599</v>
      </c>
      <c r="O36" s="15">
        <v>22.2908863387945</v>
      </c>
      <c r="P36" s="15">
        <v>23.252427505491202</v>
      </c>
      <c r="Q36" s="15">
        <v>22.162291143284701</v>
      </c>
      <c r="R36" s="28">
        <v>22.2693608654182</v>
      </c>
      <c r="S36" s="15">
        <v>23.071973577320701</v>
      </c>
      <c r="T36" s="15">
        <v>21.685392665746701</v>
      </c>
      <c r="U36" s="15">
        <v>20.663128739668402</v>
      </c>
      <c r="V36" s="15">
        <v>23.788725357685799</v>
      </c>
      <c r="W36" s="15">
        <v>25.108817043988999</v>
      </c>
      <c r="X36" s="28">
        <v>23.899605445609598</v>
      </c>
      <c r="Y36" s="15">
        <v>23.780497954413899</v>
      </c>
      <c r="Z36" s="15">
        <v>25.3024085306497</v>
      </c>
      <c r="AA36" s="15">
        <v>25.603970262519901</v>
      </c>
      <c r="AB36" s="15">
        <v>22.6293587535711</v>
      </c>
      <c r="AC36" s="22">
        <v>23.115122460286798</v>
      </c>
      <c r="AD36" s="30"/>
    </row>
    <row r="37" spans="1:30" x14ac:dyDescent="0.35">
      <c r="A37" s="11" t="s">
        <v>329</v>
      </c>
      <c r="B37" s="23">
        <v>8.1874835628098204</v>
      </c>
      <c r="C37" s="16">
        <v>7.5937622238478797</v>
      </c>
      <c r="D37" s="16">
        <v>8.0972545670780498</v>
      </c>
      <c r="E37" s="16">
        <v>6.7206423860315203</v>
      </c>
      <c r="F37" s="16">
        <v>7.5345716914058896</v>
      </c>
      <c r="G37" s="16">
        <v>7.5958256114953899</v>
      </c>
      <c r="H37" s="16">
        <v>7.3267836377412898</v>
      </c>
      <c r="I37" s="16">
        <v>8.4904617240222997</v>
      </c>
      <c r="J37" s="29">
        <v>6.7662573636458703</v>
      </c>
      <c r="K37" s="16">
        <v>6.8838307362328797</v>
      </c>
      <c r="L37" s="16">
        <v>6.5504918686684599</v>
      </c>
      <c r="M37" s="29">
        <v>7.8808728700227402</v>
      </c>
      <c r="N37" s="16">
        <v>7.5930995314195897</v>
      </c>
      <c r="O37" s="16">
        <v>8.0576366059758193</v>
      </c>
      <c r="P37" s="16">
        <v>8.4122753293405808</v>
      </c>
      <c r="Q37" s="16">
        <v>7.0020518671861502</v>
      </c>
      <c r="R37" s="29">
        <v>8.4187009729608793</v>
      </c>
      <c r="S37" s="16">
        <v>6.8226840015922399</v>
      </c>
      <c r="T37" s="16">
        <v>7.7243419062957202</v>
      </c>
      <c r="U37" s="16">
        <v>7.5805548549388604</v>
      </c>
      <c r="V37" s="16">
        <v>10.769024312331799</v>
      </c>
      <c r="W37" s="16">
        <v>9.2162676255526392</v>
      </c>
      <c r="X37" s="29">
        <v>9.0709356729679307</v>
      </c>
      <c r="Y37" s="16">
        <v>9.5887927405766895</v>
      </c>
      <c r="Z37" s="16">
        <v>10.497514272508299</v>
      </c>
      <c r="AA37" s="16">
        <v>9.07278646342602</v>
      </c>
      <c r="AB37" s="16">
        <v>7.5483107058914198</v>
      </c>
      <c r="AC37" s="23">
        <v>8.6901087390195393</v>
      </c>
      <c r="AD37" s="30"/>
    </row>
    <row r="38" spans="1:30" ht="30" customHeight="1" x14ac:dyDescent="0.35">
      <c r="A38" t="s">
        <v>162</v>
      </c>
    </row>
    <row r="39" spans="1:30" x14ac:dyDescent="0.35">
      <c r="A39" t="s">
        <v>163</v>
      </c>
    </row>
    <row r="40" spans="1:30" x14ac:dyDescent="0.35">
      <c r="A40" t="s">
        <v>164</v>
      </c>
    </row>
    <row r="41" spans="1:30" x14ac:dyDescent="0.35">
      <c r="A41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26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331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31" x14ac:dyDescent="0.35">
      <c r="A3" s="32" t="s">
        <v>332</v>
      </c>
      <c r="B3" s="15"/>
      <c r="C3" s="15"/>
      <c r="D3" s="22"/>
      <c r="E3" s="15"/>
      <c r="F3" s="15"/>
      <c r="G3" s="22"/>
      <c r="H3" s="15"/>
      <c r="I3" s="15"/>
      <c r="J3" s="22"/>
      <c r="K3" s="15"/>
      <c r="L3" s="15"/>
      <c r="M3" s="22"/>
      <c r="N3" s="15"/>
      <c r="O3" s="15"/>
      <c r="P3" s="22"/>
    </row>
    <row r="4" spans="1:16" x14ac:dyDescent="0.35">
      <c r="A4" s="9" t="s">
        <v>333</v>
      </c>
      <c r="B4" s="15">
        <v>36.644800417231899</v>
      </c>
      <c r="C4" s="15">
        <v>32.157715127120902</v>
      </c>
      <c r="D4" s="22">
        <v>40.352926193366699</v>
      </c>
      <c r="E4" s="15">
        <v>35.840912668206599</v>
      </c>
      <c r="F4" s="15">
        <v>32.287656155607401</v>
      </c>
      <c r="G4" s="22">
        <v>38.821514542248501</v>
      </c>
      <c r="H4" s="15">
        <v>37.449214345678797</v>
      </c>
      <c r="I4" s="15">
        <v>31.897305155548501</v>
      </c>
      <c r="J4" s="22">
        <v>42.115909076969203</v>
      </c>
      <c r="K4" s="15">
        <v>40.4533241527838</v>
      </c>
      <c r="L4" s="15">
        <v>40.018522933571496</v>
      </c>
      <c r="M4" s="22">
        <v>40.562958411597499</v>
      </c>
      <c r="N4" s="15">
        <v>35.225331989077198</v>
      </c>
      <c r="O4" s="15">
        <v>32.9596217229548</v>
      </c>
      <c r="P4" s="22">
        <v>36.863959912730998</v>
      </c>
    </row>
    <row r="5" spans="1:16" x14ac:dyDescent="0.35">
      <c r="A5" s="9" t="s">
        <v>334</v>
      </c>
      <c r="B5" s="15">
        <v>6.2575238989833899</v>
      </c>
      <c r="C5" s="15">
        <v>3.7020392802534698</v>
      </c>
      <c r="D5" s="22">
        <v>8.3693755292861507</v>
      </c>
      <c r="E5" s="15">
        <v>5.6216519824545399</v>
      </c>
      <c r="F5" s="15">
        <v>3.8918889317473999</v>
      </c>
      <c r="G5" s="22">
        <v>7.0726406663013099</v>
      </c>
      <c r="H5" s="15">
        <v>6.7398810265589804</v>
      </c>
      <c r="I5" s="15">
        <v>3.4326351049531199</v>
      </c>
      <c r="J5" s="22">
        <v>9.5198089016179797</v>
      </c>
      <c r="K5" s="15">
        <v>10.1592176503459</v>
      </c>
      <c r="L5" s="18" t="s">
        <v>73</v>
      </c>
      <c r="M5" s="22">
        <v>11.6208346371263</v>
      </c>
      <c r="N5" s="15">
        <v>8.1260270803371206</v>
      </c>
      <c r="O5" s="15">
        <v>5.26634485713139</v>
      </c>
      <c r="P5" s="22">
        <v>10.1942328936696</v>
      </c>
    </row>
    <row r="6" spans="1:16" x14ac:dyDescent="0.35">
      <c r="A6" s="9" t="s">
        <v>335</v>
      </c>
      <c r="B6" s="15">
        <v>36.300152035967798</v>
      </c>
      <c r="C6" s="15">
        <v>35.1379444239249</v>
      </c>
      <c r="D6" s="22">
        <v>37.260600016070804</v>
      </c>
      <c r="E6" s="15">
        <v>33.2310716660471</v>
      </c>
      <c r="F6" s="15">
        <v>33.087284749414103</v>
      </c>
      <c r="G6" s="22">
        <v>33.351685404925703</v>
      </c>
      <c r="H6" s="15">
        <v>39.645756095757697</v>
      </c>
      <c r="I6" s="15">
        <v>37.391021840527102</v>
      </c>
      <c r="J6" s="22">
        <v>41.540988187818897</v>
      </c>
      <c r="K6" s="15">
        <v>37.509578027579998</v>
      </c>
      <c r="L6" s="15">
        <v>35.3965605383192</v>
      </c>
      <c r="M6" s="22">
        <v>38.042371166281796</v>
      </c>
      <c r="N6" s="15">
        <v>32.7080836904994</v>
      </c>
      <c r="O6" s="15">
        <v>32.486031310733097</v>
      </c>
      <c r="P6" s="22">
        <v>32.868678465320997</v>
      </c>
    </row>
    <row r="7" spans="1:16" x14ac:dyDescent="0.35">
      <c r="A7" s="9" t="s">
        <v>336</v>
      </c>
      <c r="B7" s="15">
        <v>17.445370072745799</v>
      </c>
      <c r="C7" s="15">
        <v>19.3282770112111</v>
      </c>
      <c r="D7" s="22">
        <v>15.889336411434799</v>
      </c>
      <c r="E7" s="15">
        <v>14.554120930709701</v>
      </c>
      <c r="F7" s="15">
        <v>17.4415248576686</v>
      </c>
      <c r="G7" s="22">
        <v>12.1320606248202</v>
      </c>
      <c r="H7" s="15">
        <v>20.0379087496461</v>
      </c>
      <c r="I7" s="15">
        <v>21.046798723115302</v>
      </c>
      <c r="J7" s="22">
        <v>19.189879474958001</v>
      </c>
      <c r="K7" s="15">
        <v>25.628989131365302</v>
      </c>
      <c r="L7" s="15">
        <v>23.979898797010499</v>
      </c>
      <c r="M7" s="22">
        <v>26.044803964753601</v>
      </c>
      <c r="N7" s="15">
        <v>22.602756762761398</v>
      </c>
      <c r="O7" s="15">
        <v>24.451027500109699</v>
      </c>
      <c r="P7" s="22">
        <v>21.2660333140592</v>
      </c>
    </row>
    <row r="8" spans="1:16" x14ac:dyDescent="0.35">
      <c r="A8" s="9" t="s">
        <v>337</v>
      </c>
      <c r="B8" s="15">
        <v>18.5697047619086</v>
      </c>
      <c r="C8" s="15">
        <v>18.622242441978699</v>
      </c>
      <c r="D8" s="22">
        <v>18.526287640750699</v>
      </c>
      <c r="E8" s="15">
        <v>16.883439054721698</v>
      </c>
      <c r="F8" s="15">
        <v>17.856613045529301</v>
      </c>
      <c r="G8" s="22">
        <v>16.067105021283599</v>
      </c>
      <c r="H8" s="15">
        <v>20.081570470818601</v>
      </c>
      <c r="I8" s="15">
        <v>19.295769443301801</v>
      </c>
      <c r="J8" s="22">
        <v>20.742080826692899</v>
      </c>
      <c r="K8" s="15">
        <v>23.692252363692401</v>
      </c>
      <c r="L8" s="15">
        <v>21.303606451066901</v>
      </c>
      <c r="M8" s="22">
        <v>24.294544658717498</v>
      </c>
      <c r="N8" s="15">
        <v>21.3686689696545</v>
      </c>
      <c r="O8" s="15">
        <v>21.0641560789668</v>
      </c>
      <c r="P8" s="22">
        <v>21.588901597477399</v>
      </c>
    </row>
    <row r="9" spans="1:16" x14ac:dyDescent="0.35">
      <c r="A9" s="9" t="s">
        <v>338</v>
      </c>
      <c r="B9" s="15">
        <v>16.1110316763009</v>
      </c>
      <c r="C9" s="15">
        <v>18.855360709434301</v>
      </c>
      <c r="D9" s="22">
        <v>13.843119085384901</v>
      </c>
      <c r="E9" s="15">
        <v>16.1832393490788</v>
      </c>
      <c r="F9" s="15">
        <v>19.546219997643099</v>
      </c>
      <c r="G9" s="22">
        <v>13.362247847920599</v>
      </c>
      <c r="H9" s="15">
        <v>15.6629162585079</v>
      </c>
      <c r="I9" s="15">
        <v>17.933789777394399</v>
      </c>
      <c r="J9" s="22">
        <v>13.754118199480899</v>
      </c>
      <c r="K9" s="15">
        <v>22.296129157004799</v>
      </c>
      <c r="L9" s="15">
        <v>23.759751187062001</v>
      </c>
      <c r="M9" s="22">
        <v>21.927079786031499</v>
      </c>
      <c r="N9" s="15">
        <v>20.886331584692801</v>
      </c>
      <c r="O9" s="15">
        <v>22.3478167685264</v>
      </c>
      <c r="P9" s="22">
        <v>19.829342759579401</v>
      </c>
    </row>
    <row r="10" spans="1:16" x14ac:dyDescent="0.35">
      <c r="A10" s="9" t="s">
        <v>339</v>
      </c>
      <c r="B10" s="15">
        <v>10.1159711954861</v>
      </c>
      <c r="C10" s="15">
        <v>11.6864433526796</v>
      </c>
      <c r="D10" s="22">
        <v>8.8181335324433903</v>
      </c>
      <c r="E10" s="15">
        <v>11.0211800241552</v>
      </c>
      <c r="F10" s="15">
        <v>13.906027040771001</v>
      </c>
      <c r="G10" s="22">
        <v>8.6012645484330807</v>
      </c>
      <c r="H10" s="15">
        <v>8.9966642926767495</v>
      </c>
      <c r="I10" s="15">
        <v>9.1930554060263692</v>
      </c>
      <c r="J10" s="22">
        <v>8.8315864172010201</v>
      </c>
      <c r="K10" s="15">
        <v>12.6342835032456</v>
      </c>
      <c r="L10" s="15">
        <v>14.2601889972898</v>
      </c>
      <c r="M10" s="22">
        <v>12.224314681024699</v>
      </c>
      <c r="N10" s="15">
        <v>12.4647619330814</v>
      </c>
      <c r="O10" s="15">
        <v>15.0885250555177</v>
      </c>
      <c r="P10" s="22">
        <v>10.567179712723</v>
      </c>
    </row>
    <row r="11" spans="1:16" x14ac:dyDescent="0.35">
      <c r="A11" s="9" t="s">
        <v>340</v>
      </c>
      <c r="B11" s="15">
        <v>9.3917516017224703</v>
      </c>
      <c r="C11" s="15">
        <v>9.1450311936647299</v>
      </c>
      <c r="D11" s="22">
        <v>9.5956412640459607</v>
      </c>
      <c r="E11" s="15">
        <v>6.2200387984159704</v>
      </c>
      <c r="F11" s="15">
        <v>8.4579448491363003</v>
      </c>
      <c r="G11" s="22">
        <v>4.3428011306441201</v>
      </c>
      <c r="H11" s="15">
        <v>12.6865534649541</v>
      </c>
      <c r="I11" s="15">
        <v>9.7201938803034995</v>
      </c>
      <c r="J11" s="22">
        <v>15.179947029353601</v>
      </c>
      <c r="K11" s="15">
        <v>8.6730702331396596</v>
      </c>
      <c r="L11" s="15">
        <v>10.516696588819601</v>
      </c>
      <c r="M11" s="22">
        <v>8.2082035306024999</v>
      </c>
      <c r="N11" s="15">
        <v>10.6142770373792</v>
      </c>
      <c r="O11" s="15">
        <v>12.3702455087753</v>
      </c>
      <c r="P11" s="22">
        <v>9.3443092867321607</v>
      </c>
    </row>
    <row r="12" spans="1:16" x14ac:dyDescent="0.35">
      <c r="A12" s="9" t="s">
        <v>341</v>
      </c>
      <c r="B12" s="15">
        <v>9.5388921369160098</v>
      </c>
      <c r="C12" s="15">
        <v>12.2289014131375</v>
      </c>
      <c r="D12" s="22">
        <v>7.3158693748610499</v>
      </c>
      <c r="E12" s="15">
        <v>7.9312926344248096</v>
      </c>
      <c r="F12" s="15">
        <v>10.940655580770001</v>
      </c>
      <c r="G12" s="22">
        <v>5.4069286303784097</v>
      </c>
      <c r="H12" s="15">
        <v>10.8333015609782</v>
      </c>
      <c r="I12" s="15">
        <v>13.4532374983217</v>
      </c>
      <c r="J12" s="22">
        <v>8.6310967308174398</v>
      </c>
      <c r="K12" s="15">
        <v>16.6622465122074</v>
      </c>
      <c r="L12" s="15">
        <v>15.118493085626501</v>
      </c>
      <c r="M12" s="22">
        <v>17.051500854734201</v>
      </c>
      <c r="N12" s="15">
        <v>14.214220223213699</v>
      </c>
      <c r="O12" s="15">
        <v>14.5376721690089</v>
      </c>
      <c r="P12" s="22">
        <v>13.980290316876999</v>
      </c>
    </row>
    <row r="13" spans="1:16" x14ac:dyDescent="0.35">
      <c r="A13" s="9" t="s">
        <v>342</v>
      </c>
      <c r="B13" s="15">
        <v>15.5673455375206</v>
      </c>
      <c r="C13" s="15">
        <v>15.6466417535367</v>
      </c>
      <c r="D13" s="22">
        <v>15.5018151712475</v>
      </c>
      <c r="E13" s="15">
        <v>12.703963221693201</v>
      </c>
      <c r="F13" s="15">
        <v>15.2405951065904</v>
      </c>
      <c r="G13" s="22">
        <v>10.5761433688144</v>
      </c>
      <c r="H13" s="15">
        <v>17.787705418743499</v>
      </c>
      <c r="I13" s="15">
        <v>15.861924188158101</v>
      </c>
      <c r="J13" s="22">
        <v>19.4064338263275</v>
      </c>
      <c r="K13" s="15">
        <v>27.551407607205</v>
      </c>
      <c r="L13" s="15">
        <v>18.547450114416801</v>
      </c>
      <c r="M13" s="22">
        <v>29.821737501634001</v>
      </c>
      <c r="N13" s="15">
        <v>26.2793021580048</v>
      </c>
      <c r="O13" s="15">
        <v>20.0539199355613</v>
      </c>
      <c r="P13" s="22">
        <v>30.7816806384504</v>
      </c>
    </row>
    <row r="14" spans="1:16" x14ac:dyDescent="0.35">
      <c r="A14" s="9" t="s">
        <v>343</v>
      </c>
      <c r="B14" s="15">
        <v>15.106881231318701</v>
      </c>
      <c r="C14" s="15">
        <v>16.449757034959699</v>
      </c>
      <c r="D14" s="22">
        <v>13.9971291183818</v>
      </c>
      <c r="E14" s="15">
        <v>12.9332263020355</v>
      </c>
      <c r="F14" s="15">
        <v>15.826196143798001</v>
      </c>
      <c r="G14" s="22">
        <v>10.5064971026856</v>
      </c>
      <c r="H14" s="15">
        <v>16.607754338485702</v>
      </c>
      <c r="I14" s="15">
        <v>16.874889526906699</v>
      </c>
      <c r="J14" s="22">
        <v>16.383212053362801</v>
      </c>
      <c r="K14" s="15">
        <v>26.454635774546201</v>
      </c>
      <c r="L14" s="15">
        <v>20.484469541930999</v>
      </c>
      <c r="M14" s="22">
        <v>27.960001263385202</v>
      </c>
      <c r="N14" s="15">
        <v>26.104968070050901</v>
      </c>
      <c r="O14" s="15">
        <v>20.9797576878236</v>
      </c>
      <c r="P14" s="22">
        <v>29.811670101856301</v>
      </c>
    </row>
    <row r="15" spans="1:16" x14ac:dyDescent="0.35">
      <c r="A15" s="9" t="s">
        <v>344</v>
      </c>
      <c r="B15" s="15">
        <v>4.6981412668902003</v>
      </c>
      <c r="C15" s="15">
        <v>4.6934715048987297</v>
      </c>
      <c r="D15" s="22">
        <v>4.70200035663097</v>
      </c>
      <c r="E15" s="15">
        <v>3.7782843614659298</v>
      </c>
      <c r="F15" s="15">
        <v>4.74258675021761</v>
      </c>
      <c r="G15" s="22">
        <v>2.9693921531874099</v>
      </c>
      <c r="H15" s="15">
        <v>5.3101446795954601</v>
      </c>
      <c r="I15" s="15">
        <v>4.4742437230263601</v>
      </c>
      <c r="J15" s="22">
        <v>6.0127668688841904</v>
      </c>
      <c r="K15" s="15">
        <v>10.991882508366301</v>
      </c>
      <c r="L15" s="18" t="s">
        <v>73</v>
      </c>
      <c r="M15" s="22">
        <v>12.1849848824908</v>
      </c>
      <c r="N15" s="15">
        <v>8.9741028099800992</v>
      </c>
      <c r="O15" s="15">
        <v>8.4248306172759104</v>
      </c>
      <c r="P15" s="22">
        <v>9.37135252284477</v>
      </c>
    </row>
    <row r="16" spans="1:16" x14ac:dyDescent="0.35">
      <c r="A16" s="9" t="s">
        <v>345</v>
      </c>
      <c r="B16" s="15">
        <v>24.711762473202398</v>
      </c>
      <c r="C16" s="15">
        <v>21.934078687672699</v>
      </c>
      <c r="D16" s="22">
        <v>27.007239420291999</v>
      </c>
      <c r="E16" s="15">
        <v>17.405996592167099</v>
      </c>
      <c r="F16" s="15">
        <v>17.292530601958202</v>
      </c>
      <c r="G16" s="22">
        <v>17.501176025978602</v>
      </c>
      <c r="H16" s="15">
        <v>31.4659142646695</v>
      </c>
      <c r="I16" s="15">
        <v>26.384684357266899</v>
      </c>
      <c r="J16" s="22">
        <v>35.736976348953</v>
      </c>
      <c r="K16" s="15">
        <v>41.383670627107698</v>
      </c>
      <c r="L16" s="15">
        <v>35.737185546165499</v>
      </c>
      <c r="M16" s="22">
        <v>42.807420560176404</v>
      </c>
      <c r="N16" s="15">
        <v>35.522930821009702</v>
      </c>
      <c r="O16" s="15">
        <v>28.277949754481501</v>
      </c>
      <c r="P16" s="22">
        <v>40.7627130029894</v>
      </c>
    </row>
    <row r="17" spans="1:16" x14ac:dyDescent="0.35">
      <c r="A17" s="9" t="s">
        <v>346</v>
      </c>
      <c r="B17" s="15">
        <v>19.946471642172899</v>
      </c>
      <c r="C17" s="15">
        <v>20.687008970442399</v>
      </c>
      <c r="D17" s="22">
        <v>19.334491842903599</v>
      </c>
      <c r="E17" s="15">
        <v>16.915412052842399</v>
      </c>
      <c r="F17" s="15">
        <v>18.7390120525199</v>
      </c>
      <c r="G17" s="22">
        <v>15.385709494845599</v>
      </c>
      <c r="H17" s="15">
        <v>22.522902307054299</v>
      </c>
      <c r="I17" s="15">
        <v>22.462222765979501</v>
      </c>
      <c r="J17" s="22">
        <v>22.573906904740099</v>
      </c>
      <c r="K17" s="15">
        <v>30.5624357668977</v>
      </c>
      <c r="L17" s="15">
        <v>28.033175270981999</v>
      </c>
      <c r="M17" s="22">
        <v>31.200183748190899</v>
      </c>
      <c r="N17" s="15">
        <v>27.358919252497799</v>
      </c>
      <c r="O17" s="15">
        <v>25.2091929344442</v>
      </c>
      <c r="P17" s="22">
        <v>28.913664193034698</v>
      </c>
    </row>
    <row r="18" spans="1:16" x14ac:dyDescent="0.35">
      <c r="A18" s="9" t="s">
        <v>347</v>
      </c>
      <c r="B18" s="15">
        <v>4.9522296255065399</v>
      </c>
      <c r="C18" s="15">
        <v>1.87370744829005</v>
      </c>
      <c r="D18" s="22">
        <v>7.4963193184075498</v>
      </c>
      <c r="E18" s="15">
        <v>1.62373257587291</v>
      </c>
      <c r="F18" s="15">
        <v>1.1038989683945899</v>
      </c>
      <c r="G18" s="22">
        <v>2.05978807007827</v>
      </c>
      <c r="H18" s="15">
        <v>7.8728715929225102</v>
      </c>
      <c r="I18" s="15">
        <v>2.4384928330040698</v>
      </c>
      <c r="J18" s="22">
        <v>12.440775328061299</v>
      </c>
      <c r="K18" s="15">
        <v>17.8278508046076</v>
      </c>
      <c r="L18" s="15">
        <v>12.426829428520801</v>
      </c>
      <c r="M18" s="22">
        <v>19.189707554864501</v>
      </c>
      <c r="N18" s="15">
        <v>10.2516401445846</v>
      </c>
      <c r="O18" s="15">
        <v>4.8381864361666702</v>
      </c>
      <c r="P18" s="22">
        <v>14.166808179376</v>
      </c>
    </row>
    <row r="19" spans="1:16" x14ac:dyDescent="0.35">
      <c r="A19" s="9" t="s">
        <v>348</v>
      </c>
      <c r="B19" s="15">
        <v>22.975134184654799</v>
      </c>
      <c r="C19" s="15">
        <v>20.593660496014099</v>
      </c>
      <c r="D19" s="22">
        <v>24.943183240797701</v>
      </c>
      <c r="E19" s="15">
        <v>15.292491666124301</v>
      </c>
      <c r="F19" s="15">
        <v>15.474328481805699</v>
      </c>
      <c r="G19" s="22">
        <v>15.1399602764912</v>
      </c>
      <c r="H19" s="15">
        <v>30.521820901067699</v>
      </c>
      <c r="I19" s="15">
        <v>25.742241367700199</v>
      </c>
      <c r="J19" s="22">
        <v>34.539328728069002</v>
      </c>
      <c r="K19" s="15">
        <v>36.1421360758319</v>
      </c>
      <c r="L19" s="15">
        <v>33.706392412924799</v>
      </c>
      <c r="M19" s="22">
        <v>36.756303974502302</v>
      </c>
      <c r="N19" s="15">
        <v>26.8109874753243</v>
      </c>
      <c r="O19" s="15">
        <v>22.217292861065701</v>
      </c>
      <c r="P19" s="22">
        <v>30.133281759908598</v>
      </c>
    </row>
    <row r="20" spans="1:16" x14ac:dyDescent="0.35">
      <c r="A20" s="9" t="s">
        <v>349</v>
      </c>
      <c r="B20" s="15">
        <v>9.3381259836545301</v>
      </c>
      <c r="C20" s="15">
        <v>8.8035603350291591</v>
      </c>
      <c r="D20" s="22">
        <v>9.7798908560701694</v>
      </c>
      <c r="E20" s="15">
        <v>10.4726033693308</v>
      </c>
      <c r="F20" s="15">
        <v>9.6317309906901496</v>
      </c>
      <c r="G20" s="22">
        <v>11.1779579584858</v>
      </c>
      <c r="H20" s="15">
        <v>7.8900605224381204</v>
      </c>
      <c r="I20" s="15">
        <v>7.8700304188441201</v>
      </c>
      <c r="J20" s="22">
        <v>7.9068969611672504</v>
      </c>
      <c r="K20" s="15">
        <v>11.928852086970601</v>
      </c>
      <c r="L20" s="18" t="s">
        <v>73</v>
      </c>
      <c r="M20" s="22">
        <v>12.733827337913601</v>
      </c>
      <c r="N20" s="15">
        <v>13.6656155187213</v>
      </c>
      <c r="O20" s="15">
        <v>10.453426703926599</v>
      </c>
      <c r="P20" s="22">
        <v>15.9887644079125</v>
      </c>
    </row>
    <row r="21" spans="1:16" x14ac:dyDescent="0.35">
      <c r="A21" s="11" t="s">
        <v>350</v>
      </c>
      <c r="B21" s="16">
        <v>6.0758846238811897</v>
      </c>
      <c r="C21" s="16">
        <v>7.1762924013122298</v>
      </c>
      <c r="D21" s="23">
        <v>5.16650800633749</v>
      </c>
      <c r="E21" s="16">
        <v>6.5890284993808903</v>
      </c>
      <c r="F21" s="16">
        <v>7.0132043985655503</v>
      </c>
      <c r="G21" s="23">
        <v>6.2332141990199998</v>
      </c>
      <c r="H21" s="16">
        <v>5.2209301054226103</v>
      </c>
      <c r="I21" s="16">
        <v>7.0098065035504096</v>
      </c>
      <c r="J21" s="23">
        <v>3.7172779785266599</v>
      </c>
      <c r="K21" s="16">
        <v>10.4476648987769</v>
      </c>
      <c r="L21" s="16">
        <v>12.1530461558404</v>
      </c>
      <c r="M21" s="23">
        <v>10.017656421681</v>
      </c>
      <c r="N21" s="16">
        <v>10.672348195561</v>
      </c>
      <c r="O21" s="16">
        <v>14.149629000492199</v>
      </c>
      <c r="P21" s="23">
        <v>8.1574770266636296</v>
      </c>
    </row>
    <row r="22" spans="1:16" ht="30" customHeight="1" x14ac:dyDescent="0.35">
      <c r="A22" t="s">
        <v>351</v>
      </c>
    </row>
    <row r="23" spans="1:16" x14ac:dyDescent="0.35">
      <c r="A23" t="s">
        <v>162</v>
      </c>
    </row>
    <row r="24" spans="1:16" x14ac:dyDescent="0.35">
      <c r="A24" t="s">
        <v>163</v>
      </c>
    </row>
    <row r="25" spans="1:16" x14ac:dyDescent="0.35">
      <c r="A25" t="s">
        <v>164</v>
      </c>
    </row>
    <row r="26" spans="1:16" x14ac:dyDescent="0.35">
      <c r="A26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26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352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ht="31" x14ac:dyDescent="0.35">
      <c r="A3" s="32" t="s">
        <v>332</v>
      </c>
      <c r="B3" s="22"/>
      <c r="C3" s="15"/>
      <c r="D3" s="15"/>
      <c r="E3" s="15"/>
      <c r="F3" s="15"/>
      <c r="G3" s="15"/>
      <c r="H3" s="15"/>
      <c r="I3" s="15"/>
      <c r="J3" s="28"/>
      <c r="K3" s="15"/>
      <c r="L3" s="15"/>
      <c r="M3" s="28"/>
      <c r="N3" s="15"/>
      <c r="O3" s="15"/>
      <c r="P3" s="15"/>
      <c r="Q3" s="15"/>
      <c r="R3" s="28"/>
      <c r="S3" s="15"/>
      <c r="T3" s="15"/>
      <c r="U3" s="15"/>
      <c r="V3" s="15"/>
      <c r="W3" s="15"/>
      <c r="X3" s="28"/>
      <c r="Y3" s="15"/>
      <c r="Z3" s="15"/>
      <c r="AA3" s="15"/>
      <c r="AB3" s="15"/>
      <c r="AC3" s="22"/>
      <c r="AD3" s="30"/>
    </row>
    <row r="4" spans="1:30" x14ac:dyDescent="0.35">
      <c r="A4" s="9" t="s">
        <v>333</v>
      </c>
      <c r="B4" s="22">
        <v>36.644800417231899</v>
      </c>
      <c r="C4" s="15">
        <v>38.550266361691399</v>
      </c>
      <c r="D4" s="15">
        <v>36.583704877723498</v>
      </c>
      <c r="E4" s="15">
        <v>42.034449981995699</v>
      </c>
      <c r="F4" s="15">
        <v>40.0084108885288</v>
      </c>
      <c r="G4" s="15">
        <v>39.254480247412602</v>
      </c>
      <c r="H4" s="15">
        <v>37.980266517376599</v>
      </c>
      <c r="I4" s="15">
        <v>35.355560419266403</v>
      </c>
      <c r="J4" s="28">
        <v>40.361033219432898</v>
      </c>
      <c r="K4" s="15">
        <v>41.475474935387297</v>
      </c>
      <c r="L4" s="15">
        <v>38.315858677140902</v>
      </c>
      <c r="M4" s="28">
        <v>36.5153509876695</v>
      </c>
      <c r="N4" s="15">
        <v>39.960496203542299</v>
      </c>
      <c r="O4" s="15">
        <v>37.355625665881</v>
      </c>
      <c r="P4" s="15">
        <v>35.721438275387797</v>
      </c>
      <c r="Q4" s="15">
        <v>33.971159978307803</v>
      </c>
      <c r="R4" s="28">
        <v>36.258388520757599</v>
      </c>
      <c r="S4" s="15">
        <v>37.486818457090699</v>
      </c>
      <c r="T4" s="15">
        <v>32.368632782755199</v>
      </c>
      <c r="U4" s="15">
        <v>37.920612181037001</v>
      </c>
      <c r="V4" s="15">
        <v>34.447861974664399</v>
      </c>
      <c r="W4" s="15">
        <v>40.425733693600101</v>
      </c>
      <c r="X4" s="28">
        <v>34.797794882953902</v>
      </c>
      <c r="Y4" s="15">
        <v>34.421332060066298</v>
      </c>
      <c r="Z4" s="15">
        <v>36.668450763346499</v>
      </c>
      <c r="AA4" s="15">
        <v>33.859877794413897</v>
      </c>
      <c r="AB4" s="15">
        <v>37.163111399528901</v>
      </c>
      <c r="AC4" s="22">
        <v>34.045027084377203</v>
      </c>
      <c r="AD4" s="30"/>
    </row>
    <row r="5" spans="1:30" x14ac:dyDescent="0.35">
      <c r="A5" s="9" t="s">
        <v>334</v>
      </c>
      <c r="B5" s="22">
        <v>6.2575238989833899</v>
      </c>
      <c r="C5" s="15">
        <v>6.7416510320618004</v>
      </c>
      <c r="D5" s="15">
        <v>6.9260347633279</v>
      </c>
      <c r="E5" s="15">
        <v>8.5629736370430596</v>
      </c>
      <c r="F5" s="15">
        <v>7.3632036255949602</v>
      </c>
      <c r="G5" s="15">
        <v>6.9816805572649896</v>
      </c>
      <c r="H5" s="15">
        <v>6.0836385329910101</v>
      </c>
      <c r="I5" s="15">
        <v>5.1152461395643201</v>
      </c>
      <c r="J5" s="28">
        <v>8.6859376443764393</v>
      </c>
      <c r="K5" s="15">
        <v>8.4409185300637795</v>
      </c>
      <c r="L5" s="15">
        <v>9.1355859730358198</v>
      </c>
      <c r="M5" s="28">
        <v>5.6397486512890902</v>
      </c>
      <c r="N5" s="15">
        <v>8.36249424567308</v>
      </c>
      <c r="O5" s="15">
        <v>6.4469169434167997</v>
      </c>
      <c r="P5" s="15">
        <v>3.88765678859829</v>
      </c>
      <c r="Q5" s="15">
        <v>5.3135686188091604</v>
      </c>
      <c r="R5" s="28">
        <v>5.9595137751605796</v>
      </c>
      <c r="S5" s="15">
        <v>5.9189155090889898</v>
      </c>
      <c r="T5" s="15">
        <v>6.3234369597586202</v>
      </c>
      <c r="U5" s="15">
        <v>5.3890055287393297</v>
      </c>
      <c r="V5" s="15">
        <v>6.6921852510553501</v>
      </c>
      <c r="W5" s="15">
        <v>5.5264423174683097</v>
      </c>
      <c r="X5" s="28">
        <v>5.7138752906104502</v>
      </c>
      <c r="Y5" s="15">
        <v>5.3698257010473096</v>
      </c>
      <c r="Z5" s="15">
        <v>5.7559328784062203</v>
      </c>
      <c r="AA5" s="15">
        <v>5.3446279407012298</v>
      </c>
      <c r="AB5" s="15">
        <v>8.0847451615574695</v>
      </c>
      <c r="AC5" s="22">
        <v>5.2398868737040996</v>
      </c>
      <c r="AD5" s="30"/>
    </row>
    <row r="6" spans="1:30" x14ac:dyDescent="0.35">
      <c r="A6" s="9" t="s">
        <v>335</v>
      </c>
      <c r="B6" s="22">
        <v>36.300152035967798</v>
      </c>
      <c r="C6" s="15">
        <v>37.470417157017899</v>
      </c>
      <c r="D6" s="15">
        <v>38.956120753345601</v>
      </c>
      <c r="E6" s="15">
        <v>36.659386091729097</v>
      </c>
      <c r="F6" s="15">
        <v>35.710521897395203</v>
      </c>
      <c r="G6" s="15">
        <v>37.148584461880098</v>
      </c>
      <c r="H6" s="15">
        <v>38.572265905426597</v>
      </c>
      <c r="I6" s="15">
        <v>37.789389585862502</v>
      </c>
      <c r="J6" s="28">
        <v>38.993130806627903</v>
      </c>
      <c r="K6" s="15">
        <v>38.208220521050301</v>
      </c>
      <c r="L6" s="15">
        <v>40.433563725698598</v>
      </c>
      <c r="M6" s="28">
        <v>37.020120557064402</v>
      </c>
      <c r="N6" s="15">
        <v>36.3480866338612</v>
      </c>
      <c r="O6" s="15">
        <v>37.375926299835299</v>
      </c>
      <c r="P6" s="15">
        <v>37.400116450047598</v>
      </c>
      <c r="Q6" s="15">
        <v>36.472144377287798</v>
      </c>
      <c r="R6" s="28">
        <v>35.2920396344742</v>
      </c>
      <c r="S6" s="15">
        <v>37.129400796889897</v>
      </c>
      <c r="T6" s="15">
        <v>36.383448829325097</v>
      </c>
      <c r="U6" s="15">
        <v>36.028175117345398</v>
      </c>
      <c r="V6" s="15">
        <v>33.674794165701698</v>
      </c>
      <c r="W6" s="15">
        <v>30.389256893218</v>
      </c>
      <c r="X6" s="28">
        <v>35.709380052378997</v>
      </c>
      <c r="Y6" s="15">
        <v>34.601399950556001</v>
      </c>
      <c r="Z6" s="15">
        <v>33.380096354143603</v>
      </c>
      <c r="AA6" s="15">
        <v>34.759096290451097</v>
      </c>
      <c r="AB6" s="15">
        <v>37.583070479751697</v>
      </c>
      <c r="AC6" s="22">
        <v>37.412069974424597</v>
      </c>
      <c r="AD6" s="30"/>
    </row>
    <row r="7" spans="1:30" x14ac:dyDescent="0.35">
      <c r="A7" s="9" t="s">
        <v>336</v>
      </c>
      <c r="B7" s="22">
        <v>17.445370072745799</v>
      </c>
      <c r="C7" s="15">
        <v>18.690430245824999</v>
      </c>
      <c r="D7" s="15">
        <v>19.8387199441507</v>
      </c>
      <c r="E7" s="15">
        <v>17.122696303844499</v>
      </c>
      <c r="F7" s="15">
        <v>19.899572076803899</v>
      </c>
      <c r="G7" s="15">
        <v>16.270382195805301</v>
      </c>
      <c r="H7" s="15">
        <v>18.835404536558499</v>
      </c>
      <c r="I7" s="15">
        <v>20.411150375838702</v>
      </c>
      <c r="J7" s="28">
        <v>19.362474832042501</v>
      </c>
      <c r="K7" s="15">
        <v>19.961255009761299</v>
      </c>
      <c r="L7" s="15">
        <v>18.2636197206735</v>
      </c>
      <c r="M7" s="28">
        <v>17.288676833815298</v>
      </c>
      <c r="N7" s="15">
        <v>17.420375848763001</v>
      </c>
      <c r="O7" s="15">
        <v>18.083704001813899</v>
      </c>
      <c r="P7" s="15">
        <v>17.811838629743399</v>
      </c>
      <c r="Q7" s="15">
        <v>15.287855580696499</v>
      </c>
      <c r="R7" s="28">
        <v>16.410424993602199</v>
      </c>
      <c r="S7" s="15">
        <v>17.512078829919801</v>
      </c>
      <c r="T7" s="15">
        <v>18.156738624503198</v>
      </c>
      <c r="U7" s="15">
        <v>17.4051381945558</v>
      </c>
      <c r="V7" s="15">
        <v>13.9281629488758</v>
      </c>
      <c r="W7" s="15">
        <v>13.820525509391899</v>
      </c>
      <c r="X7" s="28">
        <v>17.1756113127548</v>
      </c>
      <c r="Y7" s="15">
        <v>15.6370072445015</v>
      </c>
      <c r="Z7" s="15">
        <v>13.1880299102497</v>
      </c>
      <c r="AA7" s="15">
        <v>18.130564345036799</v>
      </c>
      <c r="AB7" s="15">
        <v>19.605803453117499</v>
      </c>
      <c r="AC7" s="22">
        <v>18.582020453809101</v>
      </c>
      <c r="AD7" s="30"/>
    </row>
    <row r="8" spans="1:30" x14ac:dyDescent="0.35">
      <c r="A8" s="9" t="s">
        <v>337</v>
      </c>
      <c r="B8" s="22">
        <v>18.5697047619086</v>
      </c>
      <c r="C8" s="15">
        <v>19.645762974980698</v>
      </c>
      <c r="D8" s="15">
        <v>20.972758436316699</v>
      </c>
      <c r="E8" s="15">
        <v>19.9686637390264</v>
      </c>
      <c r="F8" s="15">
        <v>19.924945107016899</v>
      </c>
      <c r="G8" s="15">
        <v>19.207805863273901</v>
      </c>
      <c r="H8" s="15">
        <v>19.001028881632902</v>
      </c>
      <c r="I8" s="15">
        <v>19.610849037720101</v>
      </c>
      <c r="J8" s="28">
        <v>21.293333025420701</v>
      </c>
      <c r="K8" s="15">
        <v>21.504769494342099</v>
      </c>
      <c r="L8" s="15">
        <v>20.905314094184099</v>
      </c>
      <c r="M8" s="28">
        <v>18.346044997920799</v>
      </c>
      <c r="N8" s="15">
        <v>19.7505554146889</v>
      </c>
      <c r="O8" s="15">
        <v>18.439705972708399</v>
      </c>
      <c r="P8" s="15">
        <v>18.1799646957679</v>
      </c>
      <c r="Q8" s="15">
        <v>17.367890252019301</v>
      </c>
      <c r="R8" s="28">
        <v>17.3572750798042</v>
      </c>
      <c r="S8" s="15">
        <v>18.9245342526321</v>
      </c>
      <c r="T8" s="15">
        <v>16.038998034309301</v>
      </c>
      <c r="U8" s="15">
        <v>18.517174691768201</v>
      </c>
      <c r="V8" s="15">
        <v>15.9596834671656</v>
      </c>
      <c r="W8" s="15">
        <v>15.5885382841122</v>
      </c>
      <c r="X8" s="28">
        <v>17.888994933703302</v>
      </c>
      <c r="Y8" s="15">
        <v>16.581635852008201</v>
      </c>
      <c r="Z8" s="15">
        <v>15.6869840197455</v>
      </c>
      <c r="AA8" s="15">
        <v>17.7603073237381</v>
      </c>
      <c r="AB8" s="15">
        <v>18.859671010543799</v>
      </c>
      <c r="AC8" s="22">
        <v>19.680521727614298</v>
      </c>
      <c r="AD8" s="30"/>
    </row>
    <row r="9" spans="1:30" x14ac:dyDescent="0.35">
      <c r="A9" s="9" t="s">
        <v>338</v>
      </c>
      <c r="B9" s="22">
        <v>16.1110316763009</v>
      </c>
      <c r="C9" s="15">
        <v>16.9700205185807</v>
      </c>
      <c r="D9" s="15">
        <v>15.859812829972901</v>
      </c>
      <c r="E9" s="15">
        <v>17.010951002598901</v>
      </c>
      <c r="F9" s="15">
        <v>16.836233287876599</v>
      </c>
      <c r="G9" s="15">
        <v>16.3094087225805</v>
      </c>
      <c r="H9" s="15">
        <v>16.329914699001201</v>
      </c>
      <c r="I9" s="15">
        <v>18.909525959391299</v>
      </c>
      <c r="J9" s="28">
        <v>17.446565217002899</v>
      </c>
      <c r="K9" s="15">
        <v>18.489410881099499</v>
      </c>
      <c r="L9" s="15">
        <v>15.5327806078873</v>
      </c>
      <c r="M9" s="28">
        <v>15.7283956794003</v>
      </c>
      <c r="N9" s="15">
        <v>16.612936985187499</v>
      </c>
      <c r="O9" s="15">
        <v>16.557334934649798</v>
      </c>
      <c r="P9" s="15">
        <v>15.974848691018799</v>
      </c>
      <c r="Q9" s="15">
        <v>13.536184722324199</v>
      </c>
      <c r="R9" s="28">
        <v>15.600428739083799</v>
      </c>
      <c r="S9" s="15">
        <v>17.006499764726399</v>
      </c>
      <c r="T9" s="15">
        <v>13.5600392454354</v>
      </c>
      <c r="U9" s="15">
        <v>17.288629478814599</v>
      </c>
      <c r="V9" s="15">
        <v>13.538556466881801</v>
      </c>
      <c r="W9" s="15">
        <v>15.62797622683</v>
      </c>
      <c r="X9" s="28">
        <v>15.961181362740501</v>
      </c>
      <c r="Y9" s="15">
        <v>14.6700136982977</v>
      </c>
      <c r="Z9" s="15">
        <v>14.3545742017491</v>
      </c>
      <c r="AA9" s="15">
        <v>16.1600586157039</v>
      </c>
      <c r="AB9" s="15">
        <v>17.2131760236216</v>
      </c>
      <c r="AC9" s="22">
        <v>17.218756149689899</v>
      </c>
      <c r="AD9" s="30"/>
    </row>
    <row r="10" spans="1:30" x14ac:dyDescent="0.35">
      <c r="A10" s="9" t="s">
        <v>339</v>
      </c>
      <c r="B10" s="22">
        <v>10.1159711954861</v>
      </c>
      <c r="C10" s="15">
        <v>10.3836780279242</v>
      </c>
      <c r="D10" s="15">
        <v>10.5475360871751</v>
      </c>
      <c r="E10" s="15">
        <v>10.624874471283</v>
      </c>
      <c r="F10" s="15">
        <v>9.5860319532494707</v>
      </c>
      <c r="G10" s="15">
        <v>9.9961085723814698</v>
      </c>
      <c r="H10" s="15">
        <v>10.2444230408737</v>
      </c>
      <c r="I10" s="15">
        <v>11.2029059206501</v>
      </c>
      <c r="J10" s="28">
        <v>11.2147221063094</v>
      </c>
      <c r="K10" s="15">
        <v>12.1076247348074</v>
      </c>
      <c r="L10" s="15">
        <v>9.5761063775487294</v>
      </c>
      <c r="M10" s="28">
        <v>9.6148143351476296</v>
      </c>
      <c r="N10" s="15">
        <v>10.659306616272</v>
      </c>
      <c r="O10" s="15">
        <v>9.6581605233689807</v>
      </c>
      <c r="P10" s="15">
        <v>9.6620697210038706</v>
      </c>
      <c r="Q10" s="15">
        <v>8.6375215375212395</v>
      </c>
      <c r="R10" s="28">
        <v>10.060556274439501</v>
      </c>
      <c r="S10" s="15">
        <v>9.5563270355599297</v>
      </c>
      <c r="T10" s="15">
        <v>8.3924380122849005</v>
      </c>
      <c r="U10" s="15">
        <v>11.637541636892699</v>
      </c>
      <c r="V10" s="15">
        <v>8.9151204004134801</v>
      </c>
      <c r="W10" s="15">
        <v>10.674884778567</v>
      </c>
      <c r="X10" s="28">
        <v>9.8717173066035109</v>
      </c>
      <c r="Y10" s="15">
        <v>9.2170331131202392</v>
      </c>
      <c r="Z10" s="15">
        <v>9.2828708701404192</v>
      </c>
      <c r="AA10" s="15">
        <v>9.1567211090838292</v>
      </c>
      <c r="AB10" s="15">
        <v>10.989731264848899</v>
      </c>
      <c r="AC10" s="22">
        <v>10.6852719650977</v>
      </c>
      <c r="AD10" s="30"/>
    </row>
    <row r="11" spans="1:30" x14ac:dyDescent="0.35">
      <c r="A11" s="9" t="s">
        <v>340</v>
      </c>
      <c r="B11" s="22">
        <v>9.3917516017224703</v>
      </c>
      <c r="C11" s="15">
        <v>9.6930484394208207</v>
      </c>
      <c r="D11" s="15">
        <v>9.4906953327751999</v>
      </c>
      <c r="E11" s="15">
        <v>9.6184024640529699</v>
      </c>
      <c r="F11" s="15">
        <v>10.477584211999201</v>
      </c>
      <c r="G11" s="15">
        <v>8.0305134573765908</v>
      </c>
      <c r="H11" s="15">
        <v>9.3189577015929892</v>
      </c>
      <c r="I11" s="15">
        <v>11.074760506533</v>
      </c>
      <c r="J11" s="28">
        <v>10.3722333466865</v>
      </c>
      <c r="K11" s="15">
        <v>10.8501942117787</v>
      </c>
      <c r="L11" s="15">
        <v>9.4951005370436192</v>
      </c>
      <c r="M11" s="28">
        <v>9.7286433525695006</v>
      </c>
      <c r="N11" s="15">
        <v>10.760698839405</v>
      </c>
      <c r="O11" s="15">
        <v>10.4472367766495</v>
      </c>
      <c r="P11" s="15">
        <v>9.6051058703921797</v>
      </c>
      <c r="Q11" s="15">
        <v>8.1745516502687092</v>
      </c>
      <c r="R11" s="28">
        <v>9.2004596568265296</v>
      </c>
      <c r="S11" s="15">
        <v>8.0913647430441404</v>
      </c>
      <c r="T11" s="15">
        <v>7.2804405511891801</v>
      </c>
      <c r="U11" s="15">
        <v>10.2412652190853</v>
      </c>
      <c r="V11" s="15">
        <v>9.5346568872674595</v>
      </c>
      <c r="W11" s="15">
        <v>8.9111879030692407</v>
      </c>
      <c r="X11" s="28">
        <v>9.2907224856218296</v>
      </c>
      <c r="Y11" s="15">
        <v>8.3449273144110396</v>
      </c>
      <c r="Z11" s="15">
        <v>9.4437748661038796</v>
      </c>
      <c r="AA11" s="15">
        <v>9.0921362619466404</v>
      </c>
      <c r="AB11" s="15">
        <v>8.7310626712938699</v>
      </c>
      <c r="AC11" s="22">
        <v>10.5849421244341</v>
      </c>
      <c r="AD11" s="30"/>
    </row>
    <row r="12" spans="1:30" x14ac:dyDescent="0.35">
      <c r="A12" s="9" t="s">
        <v>341</v>
      </c>
      <c r="B12" s="22">
        <v>9.5388921369160098</v>
      </c>
      <c r="C12" s="15">
        <v>9.9223848968337691</v>
      </c>
      <c r="D12" s="15">
        <v>9.7288140589083802</v>
      </c>
      <c r="E12" s="15">
        <v>9.6364480052296599</v>
      </c>
      <c r="F12" s="15">
        <v>10.1445183768056</v>
      </c>
      <c r="G12" s="15">
        <v>9.8533611041957094</v>
      </c>
      <c r="H12" s="15">
        <v>9.6411548882628608</v>
      </c>
      <c r="I12" s="15">
        <v>10.4950360980346</v>
      </c>
      <c r="J12" s="28">
        <v>10.7239518669357</v>
      </c>
      <c r="K12" s="15">
        <v>11.2824004390847</v>
      </c>
      <c r="L12" s="15">
        <v>9.6991115486062593</v>
      </c>
      <c r="M12" s="28">
        <v>9.4457951952227308</v>
      </c>
      <c r="N12" s="15">
        <v>10.129494447961299</v>
      </c>
      <c r="O12" s="15">
        <v>9.4895532377371392</v>
      </c>
      <c r="P12" s="15">
        <v>9.5477892405190499</v>
      </c>
      <c r="Q12" s="15">
        <v>8.6681502345546804</v>
      </c>
      <c r="R12" s="28">
        <v>9.3699306977636692</v>
      </c>
      <c r="S12" s="15">
        <v>9.6236746749445707</v>
      </c>
      <c r="T12" s="15">
        <v>8.3255521051468495</v>
      </c>
      <c r="U12" s="15">
        <v>9.7169877215796099</v>
      </c>
      <c r="V12" s="15">
        <v>9.4591501152991793</v>
      </c>
      <c r="W12" s="15">
        <v>8.8239322190659699</v>
      </c>
      <c r="X12" s="28">
        <v>9.3436608832022898</v>
      </c>
      <c r="Y12" s="15">
        <v>8.7576280525159493</v>
      </c>
      <c r="Z12" s="15">
        <v>9.2063032605839208</v>
      </c>
      <c r="AA12" s="15">
        <v>9.9390329095804795</v>
      </c>
      <c r="AB12" s="15">
        <v>9.8422608071050295</v>
      </c>
      <c r="AC12" s="22">
        <v>9.4500794936035302</v>
      </c>
      <c r="AD12" s="30"/>
    </row>
    <row r="13" spans="1:30" x14ac:dyDescent="0.35">
      <c r="A13" s="9" t="s">
        <v>342</v>
      </c>
      <c r="B13" s="22">
        <v>15.5673455375206</v>
      </c>
      <c r="C13" s="15">
        <v>15.878328108845899</v>
      </c>
      <c r="D13" s="15">
        <v>14.2516259813244</v>
      </c>
      <c r="E13" s="15">
        <v>14.3548544820848</v>
      </c>
      <c r="F13" s="15">
        <v>16.075344484362901</v>
      </c>
      <c r="G13" s="15">
        <v>17.280792854367299</v>
      </c>
      <c r="H13" s="15">
        <v>15.7340796106885</v>
      </c>
      <c r="I13" s="15">
        <v>16.9078688711305</v>
      </c>
      <c r="J13" s="28">
        <v>15.2673662927817</v>
      </c>
      <c r="K13" s="15">
        <v>15.525522138133599</v>
      </c>
      <c r="L13" s="15">
        <v>14.793610011677901</v>
      </c>
      <c r="M13" s="28">
        <v>14.7910001675044</v>
      </c>
      <c r="N13" s="15">
        <v>15.537892696632801</v>
      </c>
      <c r="O13" s="15">
        <v>14.1473475739254</v>
      </c>
      <c r="P13" s="15">
        <v>15.699219775172899</v>
      </c>
      <c r="Q13" s="15">
        <v>13.5088708530372</v>
      </c>
      <c r="R13" s="28">
        <v>15.1624447762212</v>
      </c>
      <c r="S13" s="15">
        <v>15.296252185597</v>
      </c>
      <c r="T13" s="15">
        <v>14.2201517669741</v>
      </c>
      <c r="U13" s="15">
        <v>15.332460277416301</v>
      </c>
      <c r="V13" s="15">
        <v>15.1391956165242</v>
      </c>
      <c r="W13" s="15">
        <v>16.232855279026399</v>
      </c>
      <c r="X13" s="28">
        <v>16.880209164625299</v>
      </c>
      <c r="Y13" s="15">
        <v>16.599564750307099</v>
      </c>
      <c r="Z13" s="15">
        <v>19.219964124551499</v>
      </c>
      <c r="AA13" s="15">
        <v>16.056869167558201</v>
      </c>
      <c r="AB13" s="15">
        <v>15.9983706983171</v>
      </c>
      <c r="AC13" s="22">
        <v>17.208846853233698</v>
      </c>
      <c r="AD13" s="30"/>
    </row>
    <row r="14" spans="1:30" x14ac:dyDescent="0.35">
      <c r="A14" s="9" t="s">
        <v>343</v>
      </c>
      <c r="B14" s="22">
        <v>15.106881231318701</v>
      </c>
      <c r="C14" s="15">
        <v>15.3235456488182</v>
      </c>
      <c r="D14" s="15">
        <v>14.244319376648701</v>
      </c>
      <c r="E14" s="15">
        <v>13.876204205509801</v>
      </c>
      <c r="F14" s="15">
        <v>16.553583454882499</v>
      </c>
      <c r="G14" s="15">
        <v>16.045993713121401</v>
      </c>
      <c r="H14" s="15">
        <v>15.158706475432</v>
      </c>
      <c r="I14" s="15">
        <v>15.7885405834531</v>
      </c>
      <c r="J14" s="28">
        <v>14.6132046805825</v>
      </c>
      <c r="K14" s="15">
        <v>14.566220645985499</v>
      </c>
      <c r="L14" s="15">
        <v>14.6994277195053</v>
      </c>
      <c r="M14" s="28">
        <v>14.4784612938615</v>
      </c>
      <c r="N14" s="15">
        <v>14.766924292438301</v>
      </c>
      <c r="O14" s="15">
        <v>13.992732916581399</v>
      </c>
      <c r="P14" s="15">
        <v>15.4085868839736</v>
      </c>
      <c r="Q14" s="15">
        <v>13.326234728734899</v>
      </c>
      <c r="R14" s="28">
        <v>14.785662061469701</v>
      </c>
      <c r="S14" s="15">
        <v>16.226940766911198</v>
      </c>
      <c r="T14" s="15">
        <v>13.8554466715433</v>
      </c>
      <c r="U14" s="15">
        <v>14.879944673626699</v>
      </c>
      <c r="V14" s="15">
        <v>14.440890668717</v>
      </c>
      <c r="W14" s="15">
        <v>14.4136601242058</v>
      </c>
      <c r="X14" s="28">
        <v>15.9462574954223</v>
      </c>
      <c r="Y14" s="15">
        <v>15.8003037834957</v>
      </c>
      <c r="Z14" s="15">
        <v>16.138540852506502</v>
      </c>
      <c r="AA14" s="15">
        <v>15.472349549359199</v>
      </c>
      <c r="AB14" s="15">
        <v>15.7703645492438</v>
      </c>
      <c r="AC14" s="22">
        <v>16.378465602675899</v>
      </c>
      <c r="AD14" s="30"/>
    </row>
    <row r="15" spans="1:30" x14ac:dyDescent="0.35">
      <c r="A15" s="9" t="s">
        <v>344</v>
      </c>
      <c r="B15" s="22">
        <v>4.6981412668902003</v>
      </c>
      <c r="C15" s="15">
        <v>4.9063002360483496</v>
      </c>
      <c r="D15" s="15">
        <v>4.0140825324031004</v>
      </c>
      <c r="E15" s="15">
        <v>5.0450527078420304</v>
      </c>
      <c r="F15" s="15">
        <v>5.1740894641258697</v>
      </c>
      <c r="G15" s="15">
        <v>4.6156520522045996</v>
      </c>
      <c r="H15" s="15">
        <v>4.5121766138606896</v>
      </c>
      <c r="I15" s="15">
        <v>5.7304691289934802</v>
      </c>
      <c r="J15" s="28">
        <v>4.6180800635234096</v>
      </c>
      <c r="K15" s="15">
        <v>5.0721008185348904</v>
      </c>
      <c r="L15" s="15">
        <v>3.78488109355624</v>
      </c>
      <c r="M15" s="28">
        <v>4.4459378675803602</v>
      </c>
      <c r="N15" s="15">
        <v>5.05510222127623</v>
      </c>
      <c r="O15" s="15">
        <v>4.5208462925685904</v>
      </c>
      <c r="P15" s="15">
        <v>4.3358114753423296</v>
      </c>
      <c r="Q15" s="15">
        <v>4.0407915013100499</v>
      </c>
      <c r="R15" s="28">
        <v>4.5791496579437396</v>
      </c>
      <c r="S15" s="15">
        <v>4.5618128380237897</v>
      </c>
      <c r="T15" s="15">
        <v>4.2076268887869501</v>
      </c>
      <c r="U15" s="15">
        <v>4.9922340699449199</v>
      </c>
      <c r="V15" s="15">
        <v>4.3259731113478601</v>
      </c>
      <c r="W15" s="15">
        <v>4.0901556631927498</v>
      </c>
      <c r="X15" s="28">
        <v>4.7992933651804304</v>
      </c>
      <c r="Y15" s="15">
        <v>4.3195170404773799</v>
      </c>
      <c r="Z15" s="15">
        <v>4.6462139643124303</v>
      </c>
      <c r="AA15" s="15">
        <v>5.3424289685324897</v>
      </c>
      <c r="AB15" s="15">
        <v>4.8564064097700896</v>
      </c>
      <c r="AC15" s="22">
        <v>5.0214425763981003</v>
      </c>
      <c r="AD15" s="30"/>
    </row>
    <row r="16" spans="1:30" x14ac:dyDescent="0.35">
      <c r="A16" s="9" t="s">
        <v>345</v>
      </c>
      <c r="B16" s="22">
        <v>24.711762473202398</v>
      </c>
      <c r="C16" s="15">
        <v>25.583760534275601</v>
      </c>
      <c r="D16" s="15">
        <v>23.911322593988601</v>
      </c>
      <c r="E16" s="15">
        <v>24.798635572744299</v>
      </c>
      <c r="F16" s="15">
        <v>26.314380148792701</v>
      </c>
      <c r="G16" s="15">
        <v>24.715237834365201</v>
      </c>
      <c r="H16" s="15">
        <v>26.2699555403671</v>
      </c>
      <c r="I16" s="15">
        <v>26.447909460770099</v>
      </c>
      <c r="J16" s="28">
        <v>26.486116661693799</v>
      </c>
      <c r="K16" s="15">
        <v>26.8016330175078</v>
      </c>
      <c r="L16" s="15">
        <v>25.907094888415202</v>
      </c>
      <c r="M16" s="28">
        <v>24.657571218057601</v>
      </c>
      <c r="N16" s="15">
        <v>26.088917040429699</v>
      </c>
      <c r="O16" s="15">
        <v>25.092981480438201</v>
      </c>
      <c r="P16" s="15">
        <v>25.119079600307</v>
      </c>
      <c r="Q16" s="15">
        <v>22.174133671671701</v>
      </c>
      <c r="R16" s="28">
        <v>23.8688110496098</v>
      </c>
      <c r="S16" s="15">
        <v>26.834949692034701</v>
      </c>
      <c r="T16" s="15">
        <v>22.264969525738302</v>
      </c>
      <c r="U16" s="15">
        <v>23.287315631735598</v>
      </c>
      <c r="V16" s="15">
        <v>23.8473818548254</v>
      </c>
      <c r="W16" s="15">
        <v>24.1559648219949</v>
      </c>
      <c r="X16" s="28">
        <v>25.466503512401999</v>
      </c>
      <c r="Y16" s="15">
        <v>24.769314202335099</v>
      </c>
      <c r="Z16" s="15">
        <v>26.326480319379399</v>
      </c>
      <c r="AA16" s="15">
        <v>27.275517414804501</v>
      </c>
      <c r="AB16" s="15">
        <v>25.164662726244899</v>
      </c>
      <c r="AC16" s="22">
        <v>24.997243151670901</v>
      </c>
      <c r="AD16" s="30"/>
    </row>
    <row r="17" spans="1:30" x14ac:dyDescent="0.35">
      <c r="A17" s="9" t="s">
        <v>346</v>
      </c>
      <c r="B17" s="22">
        <v>19.946471642172899</v>
      </c>
      <c r="C17" s="15">
        <v>20.412693735103499</v>
      </c>
      <c r="D17" s="15">
        <v>19.1632474822697</v>
      </c>
      <c r="E17" s="15">
        <v>19.170999114623399</v>
      </c>
      <c r="F17" s="15">
        <v>19.669403990969599</v>
      </c>
      <c r="G17" s="15">
        <v>21.416019641011999</v>
      </c>
      <c r="H17" s="15">
        <v>20.199900902416999</v>
      </c>
      <c r="I17" s="15">
        <v>22.155752869051899</v>
      </c>
      <c r="J17" s="28">
        <v>20.4934998245431</v>
      </c>
      <c r="K17" s="15">
        <v>20.951676371401401</v>
      </c>
      <c r="L17" s="15">
        <v>19.6526743277091</v>
      </c>
      <c r="M17" s="28">
        <v>19.164227471981199</v>
      </c>
      <c r="N17" s="15">
        <v>20.9985788904747</v>
      </c>
      <c r="O17" s="15">
        <v>19.6802429304614</v>
      </c>
      <c r="P17" s="15">
        <v>19.414030168830699</v>
      </c>
      <c r="Q17" s="15">
        <v>16.6034729438962</v>
      </c>
      <c r="R17" s="28">
        <v>19.685494094005598</v>
      </c>
      <c r="S17" s="15">
        <v>20.517975041659099</v>
      </c>
      <c r="T17" s="15">
        <v>18.7415434495325</v>
      </c>
      <c r="U17" s="15">
        <v>20.349428892879601</v>
      </c>
      <c r="V17" s="15">
        <v>18.7881250771613</v>
      </c>
      <c r="W17" s="15">
        <v>19.723838318320301</v>
      </c>
      <c r="X17" s="28">
        <v>20.590877012313701</v>
      </c>
      <c r="Y17" s="15">
        <v>19.854668698698699</v>
      </c>
      <c r="Z17" s="15">
        <v>21.027819000797798</v>
      </c>
      <c r="AA17" s="15">
        <v>20.667452279803101</v>
      </c>
      <c r="AB17" s="15">
        <v>20.6998908868824</v>
      </c>
      <c r="AC17" s="22">
        <v>21.118839299761099</v>
      </c>
      <c r="AD17" s="30"/>
    </row>
    <row r="18" spans="1:30" x14ac:dyDescent="0.35">
      <c r="A18" s="9" t="s">
        <v>347</v>
      </c>
      <c r="B18" s="22">
        <v>4.9522296255065399</v>
      </c>
      <c r="C18" s="15">
        <v>5.1201388920799298</v>
      </c>
      <c r="D18" s="15">
        <v>4.5876985791354796</v>
      </c>
      <c r="E18" s="15">
        <v>5.4476116524774802</v>
      </c>
      <c r="F18" s="15">
        <v>5.8906401901580097</v>
      </c>
      <c r="G18" s="15">
        <v>4.59316398352283</v>
      </c>
      <c r="H18" s="15">
        <v>4.9618712988582701</v>
      </c>
      <c r="I18" s="15">
        <v>5.1135748934579803</v>
      </c>
      <c r="J18" s="28">
        <v>5.7454652213986002</v>
      </c>
      <c r="K18" s="15">
        <v>5.9198589607891803</v>
      </c>
      <c r="L18" s="15">
        <v>5.4254254821904597</v>
      </c>
      <c r="M18" s="28">
        <v>5.0285018622375501</v>
      </c>
      <c r="N18" s="15">
        <v>4.6371541189855696</v>
      </c>
      <c r="O18" s="15">
        <v>4.6715550573995896</v>
      </c>
      <c r="P18" s="15">
        <v>5.4974820895637899</v>
      </c>
      <c r="Q18" s="15">
        <v>5.0251716637328796</v>
      </c>
      <c r="R18" s="28">
        <v>4.59544392290762</v>
      </c>
      <c r="S18" s="15">
        <v>4.6897733106064798</v>
      </c>
      <c r="T18" s="15">
        <v>4.7441639553500696</v>
      </c>
      <c r="U18" s="15">
        <v>4.7718986798685004</v>
      </c>
      <c r="V18" s="15">
        <v>4.3507795310216997</v>
      </c>
      <c r="W18" s="15">
        <v>3.95114400068669</v>
      </c>
      <c r="X18" s="28">
        <v>5.2772060327240196</v>
      </c>
      <c r="Y18" s="15">
        <v>4.5776910670478399</v>
      </c>
      <c r="Z18" s="15">
        <v>5.1694591737855902</v>
      </c>
      <c r="AA18" s="15">
        <v>6.27154877214927</v>
      </c>
      <c r="AB18" s="15">
        <v>5.5832623807621404</v>
      </c>
      <c r="AC18" s="22">
        <v>5.3485965219543203</v>
      </c>
      <c r="AD18" s="30"/>
    </row>
    <row r="19" spans="1:30" x14ac:dyDescent="0.35">
      <c r="A19" s="9" t="s">
        <v>348</v>
      </c>
      <c r="B19" s="22">
        <v>22.975134184654799</v>
      </c>
      <c r="C19" s="15">
        <v>24.455221964293099</v>
      </c>
      <c r="D19" s="15">
        <v>23.590380982942602</v>
      </c>
      <c r="E19" s="15">
        <v>23.167082417172001</v>
      </c>
      <c r="F19" s="15">
        <v>25.319568384033801</v>
      </c>
      <c r="G19" s="15">
        <v>23.2823623330228</v>
      </c>
      <c r="H19" s="15">
        <v>25.725596837976401</v>
      </c>
      <c r="I19" s="15">
        <v>24.815308413611799</v>
      </c>
      <c r="J19" s="28">
        <v>24.244749001814501</v>
      </c>
      <c r="K19" s="15">
        <v>24.250136212561301</v>
      </c>
      <c r="L19" s="15">
        <v>24.234862629009701</v>
      </c>
      <c r="M19" s="28">
        <v>22.942712280339698</v>
      </c>
      <c r="N19" s="15">
        <v>23.505603346188401</v>
      </c>
      <c r="O19" s="15">
        <v>23.0774964764632</v>
      </c>
      <c r="P19" s="15">
        <v>23.953026986790501</v>
      </c>
      <c r="Q19" s="15">
        <v>20.635672125019401</v>
      </c>
      <c r="R19" s="28">
        <v>22.236538000947501</v>
      </c>
      <c r="S19" s="15">
        <v>25.535986098683399</v>
      </c>
      <c r="T19" s="15">
        <v>22.835188479091599</v>
      </c>
      <c r="U19" s="15">
        <v>21.777456979326399</v>
      </c>
      <c r="V19" s="15">
        <v>21.068803949291699</v>
      </c>
      <c r="W19" s="15">
        <v>20.356496117098601</v>
      </c>
      <c r="X19" s="28">
        <v>22.651492277766199</v>
      </c>
      <c r="Y19" s="15">
        <v>21.175152219027101</v>
      </c>
      <c r="Z19" s="15">
        <v>21.208592881291899</v>
      </c>
      <c r="AA19" s="15">
        <v>22.494902493256198</v>
      </c>
      <c r="AB19" s="15">
        <v>23.918980864466601</v>
      </c>
      <c r="AC19" s="22">
        <v>24.241724932297998</v>
      </c>
      <c r="AD19" s="30"/>
    </row>
    <row r="20" spans="1:30" x14ac:dyDescent="0.35">
      <c r="A20" s="9" t="s">
        <v>349</v>
      </c>
      <c r="B20" s="22">
        <v>9.3381259836545301</v>
      </c>
      <c r="C20" s="15">
        <v>8.8765159253735693</v>
      </c>
      <c r="D20" s="15">
        <v>8.1971315420714497</v>
      </c>
      <c r="E20" s="15">
        <v>8.9098136135351904</v>
      </c>
      <c r="F20" s="15">
        <v>9.3987089964595096</v>
      </c>
      <c r="G20" s="15">
        <v>9.9107059143058809</v>
      </c>
      <c r="H20" s="15">
        <v>8.1686629626109699</v>
      </c>
      <c r="I20" s="15">
        <v>8.7624424219799</v>
      </c>
      <c r="J20" s="28">
        <v>7.7613670645590602</v>
      </c>
      <c r="K20" s="15">
        <v>7.3609835204408496</v>
      </c>
      <c r="L20" s="15">
        <v>8.4961333783648403</v>
      </c>
      <c r="M20" s="28">
        <v>9.2696611030447897</v>
      </c>
      <c r="N20" s="15">
        <v>9.0988650202919903</v>
      </c>
      <c r="O20" s="15">
        <v>8.6864628545953195</v>
      </c>
      <c r="P20" s="15">
        <v>9.2541551038479906</v>
      </c>
      <c r="Q20" s="15">
        <v>10.185238665238</v>
      </c>
      <c r="R20" s="28">
        <v>9.4327716513686504</v>
      </c>
      <c r="S20" s="15">
        <v>8.9660849481276994</v>
      </c>
      <c r="T20" s="15">
        <v>9.3495378506768407</v>
      </c>
      <c r="U20" s="15">
        <v>8.8073312246573199</v>
      </c>
      <c r="V20" s="15">
        <v>10.5449508946622</v>
      </c>
      <c r="W20" s="15">
        <v>9.8886510697347507</v>
      </c>
      <c r="X20" s="28">
        <v>9.6448356514733309</v>
      </c>
      <c r="Y20" s="15">
        <v>10.1367718095191</v>
      </c>
      <c r="Z20" s="15">
        <v>8.5895820518638306</v>
      </c>
      <c r="AA20" s="15">
        <v>10.5820554358798</v>
      </c>
      <c r="AB20" s="15">
        <v>9.0855752099988898</v>
      </c>
      <c r="AC20" s="22">
        <v>9.2071168972640507</v>
      </c>
      <c r="AD20" s="30"/>
    </row>
    <row r="21" spans="1:30" x14ac:dyDescent="0.35">
      <c r="A21" s="11" t="s">
        <v>350</v>
      </c>
      <c r="B21" s="23">
        <v>6.0758846238811897</v>
      </c>
      <c r="C21" s="16">
        <v>5.9542116677762502</v>
      </c>
      <c r="D21" s="16">
        <v>5.2196410362670198</v>
      </c>
      <c r="E21" s="16">
        <v>4.9941208429317001</v>
      </c>
      <c r="F21" s="16">
        <v>6.9299570693719499</v>
      </c>
      <c r="G21" s="16">
        <v>6.5295235506507199</v>
      </c>
      <c r="H21" s="16">
        <v>5.8655603481207299</v>
      </c>
      <c r="I21" s="16">
        <v>6.0414235439576496</v>
      </c>
      <c r="J21" s="29">
        <v>5.7755896775748896</v>
      </c>
      <c r="K21" s="16">
        <v>5.5494684352783201</v>
      </c>
      <c r="L21" s="16">
        <v>6.1905574606323697</v>
      </c>
      <c r="M21" s="29">
        <v>5.82097749260409</v>
      </c>
      <c r="N21" s="16">
        <v>6.1144839294942201</v>
      </c>
      <c r="O21" s="16">
        <v>5.4529343853553502</v>
      </c>
      <c r="P21" s="16">
        <v>6.3119052739419299</v>
      </c>
      <c r="Q21" s="16">
        <v>5.2428271859298103</v>
      </c>
      <c r="R21" s="29">
        <v>6.13953985366157</v>
      </c>
      <c r="S21" s="16">
        <v>5.1447704908500196</v>
      </c>
      <c r="T21" s="16">
        <v>6.4009130566057504</v>
      </c>
      <c r="U21" s="16">
        <v>6.45934387109856</v>
      </c>
      <c r="V21" s="16">
        <v>6.45112935802217</v>
      </c>
      <c r="W21" s="16">
        <v>4.6600990780190203</v>
      </c>
      <c r="X21" s="29">
        <v>6.4153981037763099</v>
      </c>
      <c r="Y21" s="16">
        <v>6.1012619897760301</v>
      </c>
      <c r="Z21" s="16">
        <v>6.6588801025750097</v>
      </c>
      <c r="AA21" s="16">
        <v>6.7799683795538899</v>
      </c>
      <c r="AB21" s="16">
        <v>6.42804509898105</v>
      </c>
      <c r="AC21" s="23">
        <v>6.4463700710537397</v>
      </c>
      <c r="AD21" s="30"/>
    </row>
    <row r="22" spans="1:30" ht="30" customHeight="1" x14ac:dyDescent="0.35">
      <c r="A22" t="s">
        <v>351</v>
      </c>
    </row>
    <row r="23" spans="1:30" x14ac:dyDescent="0.35">
      <c r="A23" t="s">
        <v>162</v>
      </c>
    </row>
    <row r="24" spans="1:30" x14ac:dyDescent="0.35">
      <c r="A24" t="s">
        <v>163</v>
      </c>
    </row>
    <row r="25" spans="1:30" x14ac:dyDescent="0.35">
      <c r="A25" t="s">
        <v>164</v>
      </c>
    </row>
    <row r="26" spans="1:30" x14ac:dyDescent="0.35">
      <c r="A26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1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353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x14ac:dyDescent="0.35">
      <c r="A3" s="32" t="s">
        <v>354</v>
      </c>
      <c r="B3" s="15"/>
      <c r="C3" s="15"/>
      <c r="D3" s="22"/>
      <c r="E3" s="15"/>
      <c r="F3" s="15"/>
      <c r="G3" s="22"/>
      <c r="H3" s="15"/>
      <c r="I3" s="15"/>
      <c r="J3" s="22"/>
      <c r="K3" s="15"/>
      <c r="L3" s="15"/>
      <c r="M3" s="22"/>
      <c r="N3" s="15"/>
      <c r="O3" s="15"/>
      <c r="P3" s="22"/>
    </row>
    <row r="4" spans="1:16" x14ac:dyDescent="0.35">
      <c r="A4" s="9" t="s">
        <v>355</v>
      </c>
      <c r="B4" s="15">
        <v>54.410660196278002</v>
      </c>
      <c r="C4" s="15">
        <v>59.4634071394524</v>
      </c>
      <c r="D4" s="22">
        <v>50.235071820107798</v>
      </c>
      <c r="E4" s="15">
        <v>59.851375841280102</v>
      </c>
      <c r="F4" s="15">
        <v>64.065929361121803</v>
      </c>
      <c r="G4" s="22">
        <v>56.316053785315802</v>
      </c>
      <c r="H4" s="15">
        <v>49.829019498718203</v>
      </c>
      <c r="I4" s="15">
        <v>55.063883904567497</v>
      </c>
      <c r="J4" s="22">
        <v>45.428818900116099</v>
      </c>
      <c r="K4" s="15">
        <v>36.773508277018699</v>
      </c>
      <c r="L4" s="15">
        <v>51.019362042434999</v>
      </c>
      <c r="M4" s="22">
        <v>33.181444709282601</v>
      </c>
      <c r="N4" s="15">
        <v>39.252968743969902</v>
      </c>
      <c r="O4" s="15">
        <v>51.297670870549297</v>
      </c>
      <c r="P4" s="22">
        <v>30.541887926702</v>
      </c>
    </row>
    <row r="5" spans="1:16" x14ac:dyDescent="0.35">
      <c r="A5" s="32" t="s">
        <v>356</v>
      </c>
      <c r="B5" s="15"/>
      <c r="C5" s="15"/>
      <c r="D5" s="22"/>
      <c r="E5" s="15"/>
      <c r="F5" s="15"/>
      <c r="G5" s="22"/>
      <c r="H5" s="15"/>
      <c r="I5" s="15"/>
      <c r="J5" s="22"/>
      <c r="K5" s="15"/>
      <c r="L5" s="15"/>
      <c r="M5" s="22"/>
      <c r="N5" s="15"/>
      <c r="O5" s="15"/>
      <c r="P5" s="22"/>
    </row>
    <row r="6" spans="1:16" x14ac:dyDescent="0.35">
      <c r="A6" s="9" t="s">
        <v>357</v>
      </c>
      <c r="B6" s="15">
        <v>10.093660482023401</v>
      </c>
      <c r="C6" s="15">
        <v>12.3433039763548</v>
      </c>
      <c r="D6" s="22">
        <v>8.2345558541642596</v>
      </c>
      <c r="E6" s="15">
        <v>11.1239200027726</v>
      </c>
      <c r="F6" s="15">
        <v>13.582260597304799</v>
      </c>
      <c r="G6" s="22">
        <v>9.0617737554878701</v>
      </c>
      <c r="H6" s="15">
        <v>9.2230457855627908</v>
      </c>
      <c r="I6" s="15">
        <v>11.1981259580137</v>
      </c>
      <c r="J6" s="22">
        <v>7.5628788197489198</v>
      </c>
      <c r="K6" s="15">
        <v>6.2423503219228103</v>
      </c>
      <c r="L6" s="18" t="s">
        <v>73</v>
      </c>
      <c r="M6" s="22">
        <v>5.6836289025853102</v>
      </c>
      <c r="N6" s="15">
        <v>7.6048581339027201</v>
      </c>
      <c r="O6" s="15">
        <v>9.6393243783151696</v>
      </c>
      <c r="P6" s="22">
        <v>6.13347264932756</v>
      </c>
    </row>
    <row r="7" spans="1:16" x14ac:dyDescent="0.35">
      <c r="A7" s="11" t="s">
        <v>358</v>
      </c>
      <c r="B7" s="16">
        <v>23.804651039170899</v>
      </c>
      <c r="C7" s="16">
        <v>25.158946718342801</v>
      </c>
      <c r="D7" s="23">
        <v>22.685461544932199</v>
      </c>
      <c r="E7" s="16">
        <v>25.489366443249001</v>
      </c>
      <c r="F7" s="16">
        <v>27.6967332099928</v>
      </c>
      <c r="G7" s="23">
        <v>23.637746246867</v>
      </c>
      <c r="H7" s="16">
        <v>22.404634766788298</v>
      </c>
      <c r="I7" s="16">
        <v>22.39846077728</v>
      </c>
      <c r="J7" s="23">
        <v>22.4098243553284</v>
      </c>
      <c r="K7" s="16">
        <v>18.3612385032961</v>
      </c>
      <c r="L7" s="16">
        <v>31.518569887216099</v>
      </c>
      <c r="M7" s="23">
        <v>15.043643679492501</v>
      </c>
      <c r="N7" s="16">
        <v>18.671190458752001</v>
      </c>
      <c r="O7" s="16">
        <v>25.792091609436799</v>
      </c>
      <c r="P7" s="23">
        <v>13.5211465005452</v>
      </c>
    </row>
    <row r="8" spans="1:16" ht="30" customHeight="1" x14ac:dyDescent="0.35">
      <c r="A8" t="s">
        <v>162</v>
      </c>
    </row>
    <row r="9" spans="1:16" x14ac:dyDescent="0.35">
      <c r="A9" t="s">
        <v>163</v>
      </c>
    </row>
    <row r="10" spans="1:16" x14ac:dyDescent="0.35">
      <c r="A10" t="s">
        <v>164</v>
      </c>
    </row>
    <row r="11" spans="1:16" x14ac:dyDescent="0.35">
      <c r="A11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D11"/>
  <sheetViews>
    <sheetView zoomScale="55" workbookViewId="0"/>
  </sheetViews>
  <sheetFormatPr defaultColWidth="10.84375" defaultRowHeight="15.5" x14ac:dyDescent="0.35"/>
  <cols>
    <col min="1" max="1" width="50.69140625" customWidth="1"/>
    <col min="2" max="3" width="13.69140625" customWidth="1"/>
    <col min="4" max="6" width="10.69140625" customWidth="1"/>
    <col min="7" max="7" width="12.69140625" customWidth="1"/>
    <col min="8" max="9" width="10.69140625" customWidth="1"/>
    <col min="10" max="10" width="13.69140625" customWidth="1"/>
    <col min="11" max="12" width="10.69140625" customWidth="1"/>
    <col min="13" max="13" width="13.69140625" customWidth="1"/>
    <col min="14" max="14" width="14.69140625" customWidth="1"/>
    <col min="15" max="15" width="15.69140625" customWidth="1"/>
    <col min="16" max="17" width="10.69140625" customWidth="1"/>
    <col min="18" max="18" width="14.69140625" customWidth="1"/>
    <col min="19" max="23" width="10.69140625" customWidth="1"/>
    <col min="24" max="24" width="13.69140625" customWidth="1"/>
    <col min="25" max="27" width="10.69140625" customWidth="1"/>
    <col min="28" max="28" width="14.69140625" customWidth="1"/>
    <col min="29" max="29" width="10.69140625" customWidth="1"/>
  </cols>
  <sheetData>
    <row r="1" spans="1:30" ht="40" customHeight="1" x14ac:dyDescent="0.35">
      <c r="A1" s="10" t="s">
        <v>359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0" ht="77.5" x14ac:dyDescent="0.35">
      <c r="A2" s="7" t="s">
        <v>52</v>
      </c>
      <c r="B2" s="8" t="s">
        <v>68</v>
      </c>
      <c r="C2" s="6" t="s">
        <v>128</v>
      </c>
      <c r="D2" s="26" t="s">
        <v>182</v>
      </c>
      <c r="E2" s="26" t="s">
        <v>183</v>
      </c>
      <c r="F2" s="26" t="s">
        <v>184</v>
      </c>
      <c r="G2" s="26" t="s">
        <v>185</v>
      </c>
      <c r="H2" s="26" t="s">
        <v>186</v>
      </c>
      <c r="I2" s="26" t="s">
        <v>187</v>
      </c>
      <c r="J2" s="27" t="s">
        <v>135</v>
      </c>
      <c r="K2" s="26" t="s">
        <v>188</v>
      </c>
      <c r="L2" s="26" t="s">
        <v>189</v>
      </c>
      <c r="M2" s="27" t="s">
        <v>138</v>
      </c>
      <c r="N2" s="26" t="s">
        <v>190</v>
      </c>
      <c r="O2" s="26" t="s">
        <v>191</v>
      </c>
      <c r="P2" s="26" t="s">
        <v>192</v>
      </c>
      <c r="Q2" s="26" t="s">
        <v>193</v>
      </c>
      <c r="R2" s="27" t="s">
        <v>143</v>
      </c>
      <c r="S2" s="26" t="s">
        <v>194</v>
      </c>
      <c r="T2" s="26" t="s">
        <v>195</v>
      </c>
      <c r="U2" s="26" t="s">
        <v>196</v>
      </c>
      <c r="V2" s="26" t="s">
        <v>197</v>
      </c>
      <c r="W2" s="26" t="s">
        <v>198</v>
      </c>
      <c r="X2" s="27" t="s">
        <v>149</v>
      </c>
      <c r="Y2" s="26" t="s">
        <v>199</v>
      </c>
      <c r="Z2" s="26" t="s">
        <v>200</v>
      </c>
      <c r="AA2" s="26" t="s">
        <v>201</v>
      </c>
      <c r="AB2" s="26" t="s">
        <v>202</v>
      </c>
      <c r="AC2" s="26" t="s">
        <v>203</v>
      </c>
      <c r="AD2" s="30"/>
    </row>
    <row r="3" spans="1:30" x14ac:dyDescent="0.35">
      <c r="A3" s="32" t="s">
        <v>354</v>
      </c>
      <c r="B3" s="22"/>
      <c r="C3" s="15"/>
      <c r="D3" s="15"/>
      <c r="E3" s="15"/>
      <c r="F3" s="15"/>
      <c r="G3" s="15"/>
      <c r="H3" s="15"/>
      <c r="I3" s="15"/>
      <c r="J3" s="28"/>
      <c r="K3" s="15"/>
      <c r="L3" s="15"/>
      <c r="M3" s="28"/>
      <c r="N3" s="15"/>
      <c r="O3" s="15"/>
      <c r="P3" s="15"/>
      <c r="Q3" s="15"/>
      <c r="R3" s="28"/>
      <c r="S3" s="15"/>
      <c r="T3" s="15"/>
      <c r="U3" s="15"/>
      <c r="V3" s="15"/>
      <c r="W3" s="15"/>
      <c r="X3" s="28"/>
      <c r="Y3" s="15"/>
      <c r="Z3" s="15"/>
      <c r="AA3" s="15"/>
      <c r="AB3" s="15"/>
      <c r="AC3" s="22"/>
      <c r="AD3" s="30"/>
    </row>
    <row r="4" spans="1:30" x14ac:dyDescent="0.35">
      <c r="A4" s="9" t="s">
        <v>355</v>
      </c>
      <c r="B4" s="22">
        <v>54.410660196278002</v>
      </c>
      <c r="C4" s="15">
        <v>53.583364910951403</v>
      </c>
      <c r="D4" s="15">
        <v>56.284659757494502</v>
      </c>
      <c r="E4" s="15">
        <v>56.445616757370402</v>
      </c>
      <c r="F4" s="15">
        <v>51.321543252484197</v>
      </c>
      <c r="G4" s="15">
        <v>53.400622036682797</v>
      </c>
      <c r="H4" s="15">
        <v>56.1198655780248</v>
      </c>
      <c r="I4" s="15">
        <v>48.5607770486384</v>
      </c>
      <c r="J4" s="28">
        <v>58.8146745568623</v>
      </c>
      <c r="K4" s="15">
        <v>59.2242905496121</v>
      </c>
      <c r="L4" s="15">
        <v>58.062965258390697</v>
      </c>
      <c r="M4" s="28">
        <v>57.44489968053</v>
      </c>
      <c r="N4" s="15">
        <v>58.314833375728398</v>
      </c>
      <c r="O4" s="15">
        <v>56.968542604245499</v>
      </c>
      <c r="P4" s="15">
        <v>53.487902004104797</v>
      </c>
      <c r="Q4" s="15">
        <v>63.9331387330976</v>
      </c>
      <c r="R4" s="28">
        <v>54.826432226699097</v>
      </c>
      <c r="S4" s="15">
        <v>58.682997048039802</v>
      </c>
      <c r="T4" s="15">
        <v>60.329289541382003</v>
      </c>
      <c r="U4" s="15">
        <v>53.134816546524902</v>
      </c>
      <c r="V4" s="15">
        <v>52.686846584200097</v>
      </c>
      <c r="W4" s="15">
        <v>51.078013608757203</v>
      </c>
      <c r="X4" s="28">
        <v>51.924265928395897</v>
      </c>
      <c r="Y4" s="15">
        <v>51.837036056536498</v>
      </c>
      <c r="Z4" s="15">
        <v>49.520886203100503</v>
      </c>
      <c r="AA4" s="15">
        <v>52.687325526530699</v>
      </c>
      <c r="AB4" s="15">
        <v>59.144252629227601</v>
      </c>
      <c r="AC4" s="22">
        <v>49.283509460497797</v>
      </c>
      <c r="AD4" s="30"/>
    </row>
    <row r="5" spans="1:30" x14ac:dyDescent="0.35">
      <c r="A5" s="32" t="s">
        <v>356</v>
      </c>
      <c r="B5" s="22"/>
      <c r="C5" s="15"/>
      <c r="D5" s="15"/>
      <c r="E5" s="15"/>
      <c r="F5" s="15"/>
      <c r="G5" s="15"/>
      <c r="H5" s="15"/>
      <c r="I5" s="15"/>
      <c r="J5" s="28"/>
      <c r="K5" s="15"/>
      <c r="L5" s="15"/>
      <c r="M5" s="28"/>
      <c r="N5" s="15"/>
      <c r="O5" s="15"/>
      <c r="P5" s="15"/>
      <c r="Q5" s="15"/>
      <c r="R5" s="28"/>
      <c r="S5" s="15"/>
      <c r="T5" s="15"/>
      <c r="U5" s="15"/>
      <c r="V5" s="15"/>
      <c r="W5" s="15"/>
      <c r="X5" s="28"/>
      <c r="Y5" s="15"/>
      <c r="Z5" s="15"/>
      <c r="AA5" s="15"/>
      <c r="AB5" s="15"/>
      <c r="AC5" s="22"/>
      <c r="AD5" s="30"/>
    </row>
    <row r="6" spans="1:30" x14ac:dyDescent="0.35">
      <c r="A6" s="9" t="s">
        <v>357</v>
      </c>
      <c r="B6" s="22">
        <v>10.093660482023401</v>
      </c>
      <c r="C6" s="15">
        <v>17.415387780499699</v>
      </c>
      <c r="D6" s="15">
        <v>34.823732542942103</v>
      </c>
      <c r="E6" s="15">
        <v>41.948934578488</v>
      </c>
      <c r="F6" s="15">
        <v>13.7642271292969</v>
      </c>
      <c r="G6" s="15">
        <v>13.5206303043113</v>
      </c>
      <c r="H6" s="15">
        <v>6.6172002921772499</v>
      </c>
      <c r="I6" s="15">
        <v>5.77320318547428</v>
      </c>
      <c r="J6" s="28">
        <v>15.1814585509814</v>
      </c>
      <c r="K6" s="15">
        <v>7.9874173867922602</v>
      </c>
      <c r="L6" s="15">
        <v>28.3836472653547</v>
      </c>
      <c r="M6" s="28">
        <v>10.642624597317999</v>
      </c>
      <c r="N6" s="15">
        <v>9.7959818243170798</v>
      </c>
      <c r="O6" s="15">
        <v>17.4808596779732</v>
      </c>
      <c r="P6" s="15">
        <v>7.1811068085923297</v>
      </c>
      <c r="Q6" s="15">
        <v>8.2611446978188905</v>
      </c>
      <c r="R6" s="28">
        <v>6.0973322768430602</v>
      </c>
      <c r="S6" s="15">
        <v>4.7142034967365696</v>
      </c>
      <c r="T6" s="15">
        <v>5.8642742808210198</v>
      </c>
      <c r="U6" s="15">
        <v>6.5340470181447596</v>
      </c>
      <c r="V6" s="15">
        <v>6.4088650593189502</v>
      </c>
      <c r="W6" s="15">
        <v>6.0990903711296198</v>
      </c>
      <c r="X6" s="28">
        <v>5.9899217559533904</v>
      </c>
      <c r="Y6" s="15">
        <v>6.5150081448023798</v>
      </c>
      <c r="Z6" s="15">
        <v>6.14172896986015</v>
      </c>
      <c r="AA6" s="15">
        <v>5.6284011688590603</v>
      </c>
      <c r="AB6" s="15">
        <v>5.97548518159451</v>
      </c>
      <c r="AC6" s="22">
        <v>5.5987089313516298</v>
      </c>
      <c r="AD6" s="30"/>
    </row>
    <row r="7" spans="1:30" x14ac:dyDescent="0.35">
      <c r="A7" s="11" t="s">
        <v>358</v>
      </c>
      <c r="B7" s="23">
        <v>23.804651039170899</v>
      </c>
      <c r="C7" s="16">
        <v>24.618908563533299</v>
      </c>
      <c r="D7" s="16">
        <v>29.5465528793777</v>
      </c>
      <c r="E7" s="16">
        <v>28.882092011370201</v>
      </c>
      <c r="F7" s="16">
        <v>21.487273189709502</v>
      </c>
      <c r="G7" s="16">
        <v>22.396230641884301</v>
      </c>
      <c r="H7" s="16">
        <v>25.596663538896099</v>
      </c>
      <c r="I7" s="16">
        <v>21.478251415577301</v>
      </c>
      <c r="J7" s="29">
        <v>26.605322926535599</v>
      </c>
      <c r="K7" s="16">
        <v>25.407035745560101</v>
      </c>
      <c r="L7" s="16">
        <v>28.804366987612401</v>
      </c>
      <c r="M7" s="29">
        <v>25.7159269568029</v>
      </c>
      <c r="N7" s="16">
        <v>25.5018817886466</v>
      </c>
      <c r="O7" s="16">
        <v>25.133051809013701</v>
      </c>
      <c r="P7" s="16">
        <v>23.539512727065699</v>
      </c>
      <c r="Q7" s="16">
        <v>30.257142466955099</v>
      </c>
      <c r="R7" s="29">
        <v>22.783909315044099</v>
      </c>
      <c r="S7" s="16">
        <v>22.637719483245402</v>
      </c>
      <c r="T7" s="16">
        <v>23.0031392421491</v>
      </c>
      <c r="U7" s="16">
        <v>21.833099037874</v>
      </c>
      <c r="V7" s="16">
        <v>22.849312035507101</v>
      </c>
      <c r="W7" s="16">
        <v>28.176795110102798</v>
      </c>
      <c r="X7" s="29">
        <v>22.472075653653</v>
      </c>
      <c r="Y7" s="16">
        <v>22.849859537813099</v>
      </c>
      <c r="Z7" s="16">
        <v>26.1620037003694</v>
      </c>
      <c r="AA7" s="16">
        <v>22.014873477262999</v>
      </c>
      <c r="AB7" s="16">
        <v>23.2362609104648</v>
      </c>
      <c r="AC7" s="23">
        <v>20.714740113079401</v>
      </c>
      <c r="AD7" s="30"/>
    </row>
    <row r="8" spans="1:30" ht="30" customHeight="1" x14ac:dyDescent="0.35">
      <c r="A8" t="s">
        <v>162</v>
      </c>
    </row>
    <row r="9" spans="1:30" x14ac:dyDescent="0.35">
      <c r="A9" t="s">
        <v>163</v>
      </c>
    </row>
    <row r="10" spans="1:30" x14ac:dyDescent="0.35">
      <c r="A10" t="s">
        <v>164</v>
      </c>
    </row>
    <row r="11" spans="1:30" x14ac:dyDescent="0.35">
      <c r="A11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33"/>
  <sheetViews>
    <sheetView zoomScale="70" workbookViewId="0"/>
  </sheetViews>
  <sheetFormatPr defaultColWidth="10.84375" defaultRowHeight="15.5" x14ac:dyDescent="0.35"/>
  <cols>
    <col min="1" max="1" width="50.69140625" customWidth="1"/>
    <col min="2" max="2" width="24.69140625" customWidth="1"/>
    <col min="3" max="3" width="54.69140625" customWidth="1"/>
  </cols>
  <sheetData>
    <row r="1" spans="1:3" ht="40" customHeight="1" x14ac:dyDescent="0.35">
      <c r="A1" s="10" t="s">
        <v>360</v>
      </c>
      <c r="B1" s="12"/>
      <c r="C1" s="12"/>
    </row>
    <row r="2" spans="1:3" ht="62" x14ac:dyDescent="0.35">
      <c r="A2" s="7" t="s">
        <v>52</v>
      </c>
      <c r="B2" s="6" t="s">
        <v>361</v>
      </c>
      <c r="C2" s="8" t="s">
        <v>362</v>
      </c>
    </row>
    <row r="3" spans="1:3" ht="22" customHeight="1" x14ac:dyDescent="0.35">
      <c r="A3" s="19" t="s">
        <v>68</v>
      </c>
      <c r="B3" s="15">
        <v>93.373709151005698</v>
      </c>
      <c r="C3" s="22">
        <v>39.475416999304997</v>
      </c>
    </row>
    <row r="4" spans="1:3" ht="22" customHeight="1" x14ac:dyDescent="0.35">
      <c r="A4" s="19" t="s">
        <v>128</v>
      </c>
      <c r="B4" s="15">
        <v>92.537816082161399</v>
      </c>
      <c r="C4" s="22">
        <v>38.3837980927904</v>
      </c>
    </row>
    <row r="5" spans="1:3" x14ac:dyDescent="0.35">
      <c r="A5" s="9" t="s">
        <v>182</v>
      </c>
      <c r="B5" s="15">
        <v>106.196428571429</v>
      </c>
      <c r="C5" s="22">
        <v>42.410714285714299</v>
      </c>
    </row>
    <row r="6" spans="1:3" x14ac:dyDescent="0.35">
      <c r="A6" s="9" t="s">
        <v>183</v>
      </c>
      <c r="B6" s="15">
        <v>104.228745404412</v>
      </c>
      <c r="C6" s="22">
        <v>43.213376696832597</v>
      </c>
    </row>
    <row r="7" spans="1:3" x14ac:dyDescent="0.35">
      <c r="A7" s="9" t="s">
        <v>184</v>
      </c>
      <c r="B7" s="15">
        <v>48.179347826087003</v>
      </c>
      <c r="C7" s="22">
        <v>0</v>
      </c>
    </row>
    <row r="8" spans="1:3" x14ac:dyDescent="0.35">
      <c r="A8" s="9" t="s">
        <v>185</v>
      </c>
      <c r="B8" s="15">
        <v>103.71685606060601</v>
      </c>
      <c r="C8" s="22">
        <v>44.318181818181799</v>
      </c>
    </row>
    <row r="9" spans="1:3" x14ac:dyDescent="0.35">
      <c r="A9" s="9" t="s">
        <v>186</v>
      </c>
      <c r="B9" s="15">
        <v>84.835379464285694</v>
      </c>
      <c r="C9" s="22">
        <v>44.047619047619001</v>
      </c>
    </row>
    <row r="10" spans="1:3" x14ac:dyDescent="0.35">
      <c r="A10" s="9" t="s">
        <v>187</v>
      </c>
      <c r="B10" s="15">
        <v>102.361480624639</v>
      </c>
      <c r="C10" s="22">
        <v>48.815628815628799</v>
      </c>
    </row>
    <row r="11" spans="1:3" ht="22" customHeight="1" x14ac:dyDescent="0.35">
      <c r="A11" s="19" t="s">
        <v>135</v>
      </c>
      <c r="B11" s="15">
        <v>105.26520246290799</v>
      </c>
      <c r="C11" s="22">
        <v>44.767877631721397</v>
      </c>
    </row>
    <row r="12" spans="1:3" x14ac:dyDescent="0.35">
      <c r="A12" s="9" t="s">
        <v>188</v>
      </c>
      <c r="B12" s="15">
        <v>101.289958407605</v>
      </c>
      <c r="C12" s="22">
        <v>41.4073508191155</v>
      </c>
    </row>
    <row r="13" spans="1:3" x14ac:dyDescent="0.35">
      <c r="A13" s="9" t="s">
        <v>189</v>
      </c>
      <c r="B13" s="15">
        <v>113.113761238761</v>
      </c>
      <c r="C13" s="22">
        <v>51.402763902763901</v>
      </c>
    </row>
    <row r="14" spans="1:3" ht="22" customHeight="1" x14ac:dyDescent="0.35">
      <c r="A14" s="19" t="s">
        <v>138</v>
      </c>
      <c r="B14" s="15">
        <v>91.072859517974607</v>
      </c>
      <c r="C14" s="22">
        <v>36.124154243099603</v>
      </c>
    </row>
    <row r="15" spans="1:3" x14ac:dyDescent="0.35">
      <c r="A15" s="9" t="s">
        <v>190</v>
      </c>
      <c r="B15" s="15">
        <v>100.009726112667</v>
      </c>
      <c r="C15" s="22">
        <v>43.3473389355742</v>
      </c>
    </row>
    <row r="16" spans="1:3" x14ac:dyDescent="0.35">
      <c r="A16" s="9" t="s">
        <v>191</v>
      </c>
      <c r="B16" s="15">
        <v>99.293288073908201</v>
      </c>
      <c r="C16" s="22">
        <v>22.998320268756999</v>
      </c>
    </row>
    <row r="17" spans="1:3" x14ac:dyDescent="0.35">
      <c r="A17" s="9" t="s">
        <v>192</v>
      </c>
      <c r="B17" s="15">
        <v>85.448301698301705</v>
      </c>
      <c r="C17" s="22">
        <v>45.604395604395599</v>
      </c>
    </row>
    <row r="18" spans="1:3" x14ac:dyDescent="0.35">
      <c r="A18" s="9" t="s">
        <v>193</v>
      </c>
      <c r="B18" s="15">
        <v>75.846560846560806</v>
      </c>
      <c r="C18" s="22">
        <v>38.231521564854901</v>
      </c>
    </row>
    <row r="19" spans="1:3" ht="22" customHeight="1" x14ac:dyDescent="0.35">
      <c r="A19" s="19" t="s">
        <v>143</v>
      </c>
      <c r="B19" s="15">
        <v>91.8801952798663</v>
      </c>
      <c r="C19" s="22">
        <v>45.130665204678401</v>
      </c>
    </row>
    <row r="20" spans="1:3" x14ac:dyDescent="0.35">
      <c r="A20" s="9" t="s">
        <v>194</v>
      </c>
      <c r="B20" s="15">
        <v>89.341787439613498</v>
      </c>
      <c r="C20" s="22">
        <v>47.550034506556301</v>
      </c>
    </row>
    <row r="21" spans="1:3" x14ac:dyDescent="0.35">
      <c r="A21" s="9" t="s">
        <v>195</v>
      </c>
      <c r="B21" s="15">
        <v>99.136212624584701</v>
      </c>
      <c r="C21" s="22">
        <v>37.652270210409696</v>
      </c>
    </row>
    <row r="22" spans="1:3" x14ac:dyDescent="0.35">
      <c r="A22" s="9" t="s">
        <v>196</v>
      </c>
      <c r="B22" s="15">
        <v>90.683916423712304</v>
      </c>
      <c r="C22" s="22">
        <v>36.1516034985423</v>
      </c>
    </row>
    <row r="23" spans="1:3" x14ac:dyDescent="0.35">
      <c r="A23" s="9" t="s">
        <v>197</v>
      </c>
      <c r="B23" s="15">
        <v>92.560275689223104</v>
      </c>
      <c r="C23" s="22">
        <v>60.197159565580598</v>
      </c>
    </row>
    <row r="24" spans="1:3" x14ac:dyDescent="0.35">
      <c r="A24" s="9" t="s">
        <v>198</v>
      </c>
      <c r="B24" s="15">
        <v>85.397727272727295</v>
      </c>
      <c r="C24" s="22">
        <v>29.6266233766234</v>
      </c>
    </row>
    <row r="25" spans="1:3" ht="22" customHeight="1" x14ac:dyDescent="0.35">
      <c r="A25" s="19" t="s">
        <v>149</v>
      </c>
      <c r="B25" s="15">
        <v>92.881403039684798</v>
      </c>
      <c r="C25" s="22">
        <v>31.4827509951349</v>
      </c>
    </row>
    <row r="26" spans="1:3" x14ac:dyDescent="0.35">
      <c r="A26" s="9" t="s">
        <v>199</v>
      </c>
      <c r="B26" s="15">
        <v>87.887618863334794</v>
      </c>
      <c r="C26" s="22">
        <v>37.249834144184</v>
      </c>
    </row>
    <row r="27" spans="1:3" x14ac:dyDescent="0.35">
      <c r="A27" s="9" t="s">
        <v>200</v>
      </c>
      <c r="B27" s="15">
        <v>88.095238095238102</v>
      </c>
      <c r="C27" s="22">
        <v>28.571428571428601</v>
      </c>
    </row>
    <row r="28" spans="1:3" x14ac:dyDescent="0.35">
      <c r="A28" s="9" t="s">
        <v>201</v>
      </c>
      <c r="B28" s="15">
        <v>91.95</v>
      </c>
      <c r="C28" s="22">
        <v>48</v>
      </c>
    </row>
    <row r="29" spans="1:3" x14ac:dyDescent="0.35">
      <c r="A29" s="9" t="s">
        <v>202</v>
      </c>
      <c r="B29" s="15">
        <v>100</v>
      </c>
      <c r="C29" s="22">
        <v>20</v>
      </c>
    </row>
    <row r="30" spans="1:3" x14ac:dyDescent="0.35">
      <c r="A30" s="11" t="s">
        <v>203</v>
      </c>
      <c r="B30" s="16">
        <v>98.691029900332197</v>
      </c>
      <c r="C30" s="23">
        <v>22.192691029900299</v>
      </c>
    </row>
    <row r="31" spans="1:3" ht="30" customHeight="1" x14ac:dyDescent="0.35">
      <c r="A31" t="s">
        <v>163</v>
      </c>
    </row>
    <row r="32" spans="1:3" x14ac:dyDescent="0.35">
      <c r="A32" t="s">
        <v>363</v>
      </c>
    </row>
    <row r="33" spans="1:1" x14ac:dyDescent="0.35">
      <c r="A33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9"/>
  <sheetViews>
    <sheetView zoomScale="70" workbookViewId="0"/>
  </sheetViews>
  <sheetFormatPr defaultColWidth="10.84375" defaultRowHeight="15.5" x14ac:dyDescent="0.35"/>
  <cols>
    <col min="1" max="1" width="77.69140625" customWidth="1"/>
    <col min="2" max="7" width="15.84375" customWidth="1"/>
  </cols>
  <sheetData>
    <row r="1" spans="1:7" ht="40" customHeight="1" x14ac:dyDescent="0.35">
      <c r="A1" s="10" t="s">
        <v>364</v>
      </c>
      <c r="B1" s="12"/>
      <c r="C1" s="12"/>
      <c r="D1" s="12"/>
      <c r="E1" s="12"/>
      <c r="F1" s="12"/>
      <c r="G1" s="12"/>
    </row>
    <row r="2" spans="1:7" ht="77.5" x14ac:dyDescent="0.35">
      <c r="A2" s="7" t="s">
        <v>52</v>
      </c>
      <c r="B2" s="6" t="s">
        <v>365</v>
      </c>
      <c r="C2" s="6" t="s">
        <v>366</v>
      </c>
      <c r="D2" s="6" t="s">
        <v>367</v>
      </c>
      <c r="E2" s="6" t="s">
        <v>368</v>
      </c>
      <c r="F2" s="6" t="s">
        <v>369</v>
      </c>
      <c r="G2" s="8" t="s">
        <v>370</v>
      </c>
    </row>
    <row r="3" spans="1:7" x14ac:dyDescent="0.35">
      <c r="A3" s="32" t="s">
        <v>371</v>
      </c>
      <c r="B3" s="15"/>
      <c r="C3" s="15"/>
      <c r="D3" s="15"/>
      <c r="E3" s="15"/>
      <c r="F3" s="15"/>
      <c r="G3" s="22"/>
    </row>
    <row r="4" spans="1:7" x14ac:dyDescent="0.35">
      <c r="A4" s="9" t="s">
        <v>372</v>
      </c>
      <c r="B4" s="15">
        <v>25.0568193978945</v>
      </c>
      <c r="C4" s="15">
        <v>13.5775658891439</v>
      </c>
      <c r="D4" s="15">
        <v>21.628441295484699</v>
      </c>
      <c r="E4" s="15">
        <v>20.1471963529562</v>
      </c>
      <c r="F4" s="15">
        <v>20.7771190016663</v>
      </c>
      <c r="G4" s="22">
        <v>19.676510887319299</v>
      </c>
    </row>
    <row r="5" spans="1:7" x14ac:dyDescent="0.35">
      <c r="A5" s="9" t="s">
        <v>373</v>
      </c>
      <c r="B5" s="15">
        <v>70.110308227944103</v>
      </c>
      <c r="C5" s="15">
        <v>46.8430128966653</v>
      </c>
      <c r="D5" s="15">
        <v>59.2302802036006</v>
      </c>
      <c r="E5" s="15">
        <v>58.689581858093497</v>
      </c>
      <c r="F5" s="15">
        <v>63.680450813490502</v>
      </c>
      <c r="G5" s="22">
        <v>63.959463692862698</v>
      </c>
    </row>
    <row r="6" spans="1:7" x14ac:dyDescent="0.35">
      <c r="A6" s="9" t="s">
        <v>374</v>
      </c>
      <c r="B6" s="15">
        <v>49.529115224549599</v>
      </c>
      <c r="C6" s="15">
        <v>32.626574457218297</v>
      </c>
      <c r="D6" s="15">
        <v>38.988191765335401</v>
      </c>
      <c r="E6" s="15">
        <v>40.206362199257001</v>
      </c>
      <c r="F6" s="15">
        <v>46.361474760207798</v>
      </c>
      <c r="G6" s="22">
        <v>47.6771002385372</v>
      </c>
    </row>
    <row r="7" spans="1:7" x14ac:dyDescent="0.35">
      <c r="A7" s="9" t="s">
        <v>223</v>
      </c>
      <c r="B7" s="15">
        <v>29.159906581542</v>
      </c>
      <c r="C7" s="15">
        <v>3.01031581207131</v>
      </c>
      <c r="D7" s="15">
        <v>7.8556849098589101</v>
      </c>
      <c r="E7" s="15">
        <v>6.1112283447851503</v>
      </c>
      <c r="F7" s="15">
        <v>12.7732369095656</v>
      </c>
      <c r="G7" s="22">
        <v>25.9411053386894</v>
      </c>
    </row>
    <row r="8" spans="1:7" x14ac:dyDescent="0.35">
      <c r="A8" s="9" t="s">
        <v>375</v>
      </c>
      <c r="B8" s="15">
        <v>62.454668705179103</v>
      </c>
      <c r="C8" s="15">
        <v>44.102055126798803</v>
      </c>
      <c r="D8" s="15">
        <v>55.819926090099997</v>
      </c>
      <c r="E8" s="15">
        <v>54.491630594089202</v>
      </c>
      <c r="F8" s="15">
        <v>54.305967057041698</v>
      </c>
      <c r="G8" s="22">
        <v>53.909828573549603</v>
      </c>
    </row>
    <row r="9" spans="1:7" x14ac:dyDescent="0.35">
      <c r="A9" s="9" t="s">
        <v>376</v>
      </c>
      <c r="B9" s="15">
        <v>4.4396550276026296</v>
      </c>
      <c r="C9" s="15">
        <v>1.7549066004512199</v>
      </c>
      <c r="D9" s="15">
        <v>3.5202733168540101</v>
      </c>
      <c r="E9" s="15">
        <v>3.4403372656949398</v>
      </c>
      <c r="F9" s="15">
        <v>3.7761858029823201</v>
      </c>
      <c r="G9" s="22">
        <v>3.2635053777613399</v>
      </c>
    </row>
    <row r="10" spans="1:7" x14ac:dyDescent="0.35">
      <c r="A10" s="9" t="s">
        <v>377</v>
      </c>
      <c r="B10" s="15">
        <v>55.320129847631698</v>
      </c>
      <c r="C10" s="15">
        <v>37.753801216551103</v>
      </c>
      <c r="D10" s="15">
        <v>52.033775619176602</v>
      </c>
      <c r="E10" s="15">
        <v>50.197491096252001</v>
      </c>
      <c r="F10" s="15">
        <v>48.743245464221602</v>
      </c>
      <c r="G10" s="22">
        <v>48.773211723204703</v>
      </c>
    </row>
    <row r="11" spans="1:7" x14ac:dyDescent="0.35">
      <c r="A11" s="9" t="s">
        <v>378</v>
      </c>
      <c r="B11" s="15">
        <v>2.1439645847642699</v>
      </c>
      <c r="C11" s="15">
        <v>0.444506550148352</v>
      </c>
      <c r="D11" s="15">
        <v>1.3564134775926999</v>
      </c>
      <c r="E11" s="15">
        <v>1.03864808206598</v>
      </c>
      <c r="F11" s="15">
        <v>1.7252273351418801</v>
      </c>
      <c r="G11" s="22">
        <v>1.3353500384927901</v>
      </c>
    </row>
    <row r="12" spans="1:7" x14ac:dyDescent="0.35">
      <c r="A12" s="9" t="s">
        <v>379</v>
      </c>
      <c r="B12" s="15">
        <v>79.453725047380104</v>
      </c>
      <c r="C12" s="15">
        <v>38.834110974649299</v>
      </c>
      <c r="D12" s="15">
        <v>50.746843372037297</v>
      </c>
      <c r="E12" s="15">
        <v>59.072379701838997</v>
      </c>
      <c r="F12" s="15">
        <v>67.665093213385205</v>
      </c>
      <c r="G12" s="22">
        <v>66.413663447206901</v>
      </c>
    </row>
    <row r="13" spans="1:7" x14ac:dyDescent="0.35">
      <c r="A13" s="9" t="s">
        <v>380</v>
      </c>
      <c r="B13" s="15">
        <v>1.74532669576882</v>
      </c>
      <c r="C13" s="15">
        <v>0.645644341214201</v>
      </c>
      <c r="D13" s="15">
        <v>0.82835531529208195</v>
      </c>
      <c r="E13" s="15">
        <v>0.82835531529208195</v>
      </c>
      <c r="F13" s="15">
        <v>1.28229155112911</v>
      </c>
      <c r="G13" s="22">
        <v>1.74532669576882</v>
      </c>
    </row>
    <row r="14" spans="1:7" x14ac:dyDescent="0.35">
      <c r="A14" s="9" t="s">
        <v>381</v>
      </c>
      <c r="B14" s="15">
        <v>49.973517212391698</v>
      </c>
      <c r="C14" s="15">
        <v>30.3028507649733</v>
      </c>
      <c r="D14" s="15">
        <v>45.959670440194401</v>
      </c>
      <c r="E14" s="15">
        <v>41.998027516547701</v>
      </c>
      <c r="F14" s="15">
        <v>39.844289314020003</v>
      </c>
      <c r="G14" s="22">
        <v>39.239066332348401</v>
      </c>
    </row>
    <row r="15" spans="1:7" x14ac:dyDescent="0.35">
      <c r="A15" s="32" t="s">
        <v>382</v>
      </c>
      <c r="B15" s="15"/>
      <c r="C15" s="15"/>
      <c r="D15" s="15"/>
      <c r="E15" s="15"/>
      <c r="F15" s="15"/>
      <c r="G15" s="22"/>
    </row>
    <row r="16" spans="1:7" x14ac:dyDescent="0.35">
      <c r="A16" s="9" t="s">
        <v>210</v>
      </c>
      <c r="B16" s="15">
        <v>89.125258259693794</v>
      </c>
      <c r="C16" s="15">
        <v>71.428535290690107</v>
      </c>
      <c r="D16" s="15">
        <v>81.678844444869995</v>
      </c>
      <c r="E16" s="15">
        <v>79.729176279335505</v>
      </c>
      <c r="F16" s="15">
        <v>83.073635603815802</v>
      </c>
      <c r="G16" s="22">
        <v>82.413757156817198</v>
      </c>
    </row>
    <row r="17" spans="1:7" x14ac:dyDescent="0.35">
      <c r="A17" s="9" t="s">
        <v>211</v>
      </c>
      <c r="B17" s="15">
        <v>12.212439174244301</v>
      </c>
      <c r="C17" s="15">
        <v>4.7488801849152598</v>
      </c>
      <c r="D17" s="15">
        <v>9.5236688284293507</v>
      </c>
      <c r="E17" s="15">
        <v>7.2604366791060801</v>
      </c>
      <c r="F17" s="15">
        <v>8.5396555172746602</v>
      </c>
      <c r="G17" s="22">
        <v>9.2145566499829208</v>
      </c>
    </row>
    <row r="18" spans="1:7" x14ac:dyDescent="0.35">
      <c r="A18" s="9" t="s">
        <v>383</v>
      </c>
      <c r="B18" s="15">
        <v>79.120121218767395</v>
      </c>
      <c r="C18" s="15">
        <v>52.103765604259301</v>
      </c>
      <c r="D18" s="15">
        <v>67.505658043194003</v>
      </c>
      <c r="E18" s="15">
        <v>67.113629441735995</v>
      </c>
      <c r="F18" s="15">
        <v>70.634025627798394</v>
      </c>
      <c r="G18" s="22">
        <v>71.283306506335506</v>
      </c>
    </row>
    <row r="19" spans="1:7" x14ac:dyDescent="0.35">
      <c r="A19" s="9" t="s">
        <v>212</v>
      </c>
      <c r="B19" s="15">
        <v>38.400469803774399</v>
      </c>
      <c r="C19" s="15">
        <v>18.896920945229699</v>
      </c>
      <c r="D19" s="15">
        <v>27.827694120282299</v>
      </c>
      <c r="E19" s="15">
        <v>26.772747488747399</v>
      </c>
      <c r="F19" s="15">
        <v>32.701373197898597</v>
      </c>
      <c r="G19" s="22">
        <v>32.786433265622698</v>
      </c>
    </row>
    <row r="20" spans="1:7" x14ac:dyDescent="0.35">
      <c r="A20" s="9" t="s">
        <v>384</v>
      </c>
      <c r="B20" s="15">
        <v>5.7130845333750502</v>
      </c>
      <c r="C20" s="15">
        <v>2.1962792437434402</v>
      </c>
      <c r="D20" s="15">
        <v>2.68716473084248</v>
      </c>
      <c r="E20" s="15">
        <v>3.1137282419383698</v>
      </c>
      <c r="F20" s="15">
        <v>4.5881824500292003</v>
      </c>
      <c r="G20" s="22">
        <v>4.0919324403558699</v>
      </c>
    </row>
    <row r="21" spans="1:7" x14ac:dyDescent="0.35">
      <c r="A21" s="9" t="s">
        <v>221</v>
      </c>
      <c r="B21" s="15">
        <v>71.299289981978504</v>
      </c>
      <c r="C21" s="15">
        <v>41.038313969253998</v>
      </c>
      <c r="D21" s="15">
        <v>54.286062517579502</v>
      </c>
      <c r="E21" s="15">
        <v>54.321563678248602</v>
      </c>
      <c r="F21" s="15">
        <v>63.292334315379698</v>
      </c>
      <c r="G21" s="22">
        <v>64.658055361795803</v>
      </c>
    </row>
    <row r="22" spans="1:7" x14ac:dyDescent="0.35">
      <c r="A22" s="9" t="s">
        <v>223</v>
      </c>
      <c r="B22" s="15">
        <v>29.159906581542</v>
      </c>
      <c r="C22" s="15">
        <v>3.01031581207131</v>
      </c>
      <c r="D22" s="15">
        <v>7.8556849098589101</v>
      </c>
      <c r="E22" s="15">
        <v>6.1112283447851503</v>
      </c>
      <c r="F22" s="15">
        <v>12.7732369095656</v>
      </c>
      <c r="G22" s="22">
        <v>25.9411053386894</v>
      </c>
    </row>
    <row r="23" spans="1:7" x14ac:dyDescent="0.35">
      <c r="A23" s="9" t="s">
        <v>225</v>
      </c>
      <c r="B23" s="15">
        <v>55.952190241118203</v>
      </c>
      <c r="C23" s="15">
        <v>36.632953934518298</v>
      </c>
      <c r="D23" s="15">
        <v>46.358808329717696</v>
      </c>
      <c r="E23" s="15">
        <v>47.351435016386603</v>
      </c>
      <c r="F23" s="15">
        <v>51.9491154467322</v>
      </c>
      <c r="G23" s="22">
        <v>51.904804439105199</v>
      </c>
    </row>
    <row r="24" spans="1:7" x14ac:dyDescent="0.35">
      <c r="A24" s="9" t="s">
        <v>230</v>
      </c>
      <c r="B24" s="15">
        <v>90.718325238328404</v>
      </c>
      <c r="C24" s="15">
        <v>62.132678755894098</v>
      </c>
      <c r="D24" s="15">
        <v>79.857359513015794</v>
      </c>
      <c r="E24" s="15">
        <v>79.619072402350398</v>
      </c>
      <c r="F24" s="15">
        <v>83.357457973616405</v>
      </c>
      <c r="G24" s="22">
        <v>82.770109125841898</v>
      </c>
    </row>
    <row r="25" spans="1:7" x14ac:dyDescent="0.35">
      <c r="A25" s="9" t="s">
        <v>232</v>
      </c>
      <c r="B25" s="15">
        <v>10.6281991854153</v>
      </c>
      <c r="C25" s="15">
        <v>3.49097162822653</v>
      </c>
      <c r="D25" s="15">
        <v>7.11588078826796</v>
      </c>
      <c r="E25" s="15">
        <v>5.9844133640452597</v>
      </c>
      <c r="F25" s="15">
        <v>7.4266614035418197</v>
      </c>
      <c r="G25" s="22">
        <v>7.7781166783215898</v>
      </c>
    </row>
    <row r="26" spans="1:7" x14ac:dyDescent="0.35">
      <c r="A26" s="9" t="s">
        <v>385</v>
      </c>
      <c r="B26" s="15">
        <v>62.087471203494196</v>
      </c>
      <c r="C26" s="15">
        <v>33.1007057870304</v>
      </c>
      <c r="D26" s="15">
        <v>48.1330707388313</v>
      </c>
      <c r="E26" s="15">
        <v>48.239171089213002</v>
      </c>
      <c r="F26" s="15">
        <v>52.401273608295597</v>
      </c>
      <c r="G26" s="22">
        <v>52.886604867657802</v>
      </c>
    </row>
    <row r="27" spans="1:7" x14ac:dyDescent="0.35">
      <c r="A27" s="9" t="s">
        <v>238</v>
      </c>
      <c r="B27" s="15">
        <v>2.8797268154018001</v>
      </c>
      <c r="C27" s="15">
        <v>0.88259924273466395</v>
      </c>
      <c r="D27" s="15">
        <v>1.29128328451223</v>
      </c>
      <c r="E27" s="15">
        <v>1.4854136944699801</v>
      </c>
      <c r="F27" s="15">
        <v>2.1227133785322501</v>
      </c>
      <c r="G27" s="22">
        <v>2.6170797901648499</v>
      </c>
    </row>
    <row r="28" spans="1:7" x14ac:dyDescent="0.35">
      <c r="A28" s="9" t="s">
        <v>386</v>
      </c>
      <c r="B28" s="15">
        <v>56.3579647126803</v>
      </c>
      <c r="C28" s="15">
        <v>40.377793808572399</v>
      </c>
      <c r="D28" s="15">
        <v>53.012927466417302</v>
      </c>
      <c r="E28" s="15">
        <v>52.944225192009</v>
      </c>
      <c r="F28" s="15">
        <v>51.403738687103903</v>
      </c>
      <c r="G28" s="22">
        <v>51.0642834833668</v>
      </c>
    </row>
    <row r="29" spans="1:7" x14ac:dyDescent="0.35">
      <c r="A29" s="9" t="s">
        <v>242</v>
      </c>
      <c r="B29" s="15">
        <v>74.873295177955498</v>
      </c>
      <c r="C29" s="15">
        <v>41.327239072652603</v>
      </c>
      <c r="D29" s="15">
        <v>55.862687011241903</v>
      </c>
      <c r="E29" s="15">
        <v>58.558552906532697</v>
      </c>
      <c r="F29" s="15">
        <v>67.746943824029501</v>
      </c>
      <c r="G29" s="22">
        <v>69.6995950095545</v>
      </c>
    </row>
    <row r="30" spans="1:7" x14ac:dyDescent="0.35">
      <c r="A30" s="9" t="s">
        <v>387</v>
      </c>
      <c r="B30" s="15">
        <v>12.100941437181399</v>
      </c>
      <c r="C30" s="15">
        <v>4.97788528067092</v>
      </c>
      <c r="D30" s="15">
        <v>7.8283536594503902</v>
      </c>
      <c r="E30" s="15">
        <v>8.2197473114460902</v>
      </c>
      <c r="F30" s="15">
        <v>10.8932960246894</v>
      </c>
      <c r="G30" s="22">
        <v>11.333420115892601</v>
      </c>
    </row>
    <row r="31" spans="1:7" x14ac:dyDescent="0.35">
      <c r="A31" s="9" t="s">
        <v>388</v>
      </c>
      <c r="B31" s="15">
        <v>55.005559267165502</v>
      </c>
      <c r="C31" s="15">
        <v>27.491857091681901</v>
      </c>
      <c r="D31" s="15">
        <v>38.0979814906729</v>
      </c>
      <c r="E31" s="15">
        <v>42.879982947210898</v>
      </c>
      <c r="F31" s="15">
        <v>50.999029168775103</v>
      </c>
      <c r="G31" s="22">
        <v>51.562167120862597</v>
      </c>
    </row>
    <row r="32" spans="1:7" x14ac:dyDescent="0.35">
      <c r="A32" s="9" t="s">
        <v>254</v>
      </c>
      <c r="B32" s="15">
        <v>4.1730999313168899</v>
      </c>
      <c r="C32" s="15">
        <v>2.9028243325041201</v>
      </c>
      <c r="D32" s="15">
        <v>3.1426324859813399</v>
      </c>
      <c r="E32" s="15">
        <v>3.1426324859813399</v>
      </c>
      <c r="F32" s="15">
        <v>3.6296616660560801</v>
      </c>
      <c r="G32" s="22">
        <v>4.1730999313168899</v>
      </c>
    </row>
    <row r="33" spans="1:7" x14ac:dyDescent="0.35">
      <c r="A33" s="9" t="s">
        <v>257</v>
      </c>
      <c r="B33" s="15">
        <v>5.7265756661317599</v>
      </c>
      <c r="C33" s="15">
        <v>2.6727891395630898</v>
      </c>
      <c r="D33" s="15">
        <v>3.9384422630797702</v>
      </c>
      <c r="E33" s="15">
        <v>3.9011788407349401</v>
      </c>
      <c r="F33" s="15">
        <v>4.8317276347824096</v>
      </c>
      <c r="G33" s="22">
        <v>5.2128513072729801</v>
      </c>
    </row>
    <row r="34" spans="1:7" x14ac:dyDescent="0.35">
      <c r="A34" s="9" t="s">
        <v>389</v>
      </c>
      <c r="B34" s="15">
        <v>58.252008139435702</v>
      </c>
      <c r="C34" s="15">
        <v>36.246590226319803</v>
      </c>
      <c r="D34" s="15">
        <v>49.107509087899402</v>
      </c>
      <c r="E34" s="15">
        <v>47.8391149379189</v>
      </c>
      <c r="F34" s="15">
        <v>51.580490308848198</v>
      </c>
      <c r="G34" s="22">
        <v>50.442204720738602</v>
      </c>
    </row>
    <row r="35" spans="1:7" x14ac:dyDescent="0.35">
      <c r="A35" s="9" t="s">
        <v>390</v>
      </c>
      <c r="B35" s="15">
        <v>2.6124519835680902</v>
      </c>
      <c r="C35" s="15">
        <v>1.2391272071763</v>
      </c>
      <c r="D35" s="15">
        <v>1.6015645300452701</v>
      </c>
      <c r="E35" s="15">
        <v>1.8035082382366201</v>
      </c>
      <c r="F35" s="15">
        <v>2.31915278833781</v>
      </c>
      <c r="G35" s="22">
        <v>2.2315637117294198</v>
      </c>
    </row>
    <row r="36" spans="1:7" x14ac:dyDescent="0.35">
      <c r="A36" s="9" t="s">
        <v>262</v>
      </c>
      <c r="B36" s="15">
        <v>4.1805185986126103</v>
      </c>
      <c r="C36" s="15">
        <v>0.73387405363929403</v>
      </c>
      <c r="D36" s="15">
        <v>2.1573032912877399</v>
      </c>
      <c r="E36" s="15">
        <v>2.2701541870417299</v>
      </c>
      <c r="F36" s="15">
        <v>3.37267747655227</v>
      </c>
      <c r="G36" s="22">
        <v>3.64499930163189</v>
      </c>
    </row>
    <row r="37" spans="1:7" x14ac:dyDescent="0.35">
      <c r="A37" s="9" t="s">
        <v>263</v>
      </c>
      <c r="B37" s="15">
        <v>1.2900692876712101</v>
      </c>
      <c r="C37" s="15">
        <v>0.216969281717483</v>
      </c>
      <c r="D37" s="15">
        <v>0.77607755065788597</v>
      </c>
      <c r="E37" s="15">
        <v>0.77607755065788597</v>
      </c>
      <c r="F37" s="15">
        <v>1.19871380063227</v>
      </c>
      <c r="G37" s="22">
        <v>1.21013323651213</v>
      </c>
    </row>
    <row r="38" spans="1:7" x14ac:dyDescent="0.35">
      <c r="A38" s="32" t="s">
        <v>391</v>
      </c>
      <c r="B38" s="15"/>
      <c r="C38" s="15"/>
      <c r="D38" s="15"/>
      <c r="E38" s="15"/>
      <c r="F38" s="15"/>
      <c r="G38" s="22"/>
    </row>
    <row r="39" spans="1:7" x14ac:dyDescent="0.35">
      <c r="A39" s="9" t="s">
        <v>224</v>
      </c>
      <c r="B39" s="15">
        <v>81.844387088000204</v>
      </c>
      <c r="C39" s="15">
        <v>63.388333583344803</v>
      </c>
      <c r="D39" s="15">
        <v>76.703262210543699</v>
      </c>
      <c r="E39" s="15">
        <v>73.998612086077102</v>
      </c>
      <c r="F39" s="15">
        <v>73.3415088945804</v>
      </c>
      <c r="G39" s="22">
        <v>73.512678794583294</v>
      </c>
    </row>
    <row r="40" spans="1:7" x14ac:dyDescent="0.35">
      <c r="A40" s="9" t="s">
        <v>233</v>
      </c>
      <c r="B40" s="15">
        <v>79.937982734355501</v>
      </c>
      <c r="C40" s="15">
        <v>63.171606429758398</v>
      </c>
      <c r="D40" s="15">
        <v>75.155566173943399</v>
      </c>
      <c r="E40" s="15">
        <v>73.104248585006403</v>
      </c>
      <c r="F40" s="15">
        <v>73.028498525469402</v>
      </c>
      <c r="G40" s="22">
        <v>72.475549187198396</v>
      </c>
    </row>
    <row r="41" spans="1:7" x14ac:dyDescent="0.35">
      <c r="A41" s="9" t="s">
        <v>392</v>
      </c>
      <c r="B41" s="15">
        <v>3.1172302997257901</v>
      </c>
      <c r="C41" s="15">
        <v>1.37898730789124</v>
      </c>
      <c r="D41" s="15">
        <v>2.5681958430805798</v>
      </c>
      <c r="E41" s="15">
        <v>2.3896169017223898</v>
      </c>
      <c r="F41" s="15">
        <v>2.7208807127287198</v>
      </c>
      <c r="G41" s="22">
        <v>2.8064263113375501</v>
      </c>
    </row>
    <row r="42" spans="1:7" x14ac:dyDescent="0.35">
      <c r="A42" s="32" t="s">
        <v>393</v>
      </c>
      <c r="B42" s="15"/>
      <c r="C42" s="15"/>
      <c r="D42" s="15"/>
      <c r="E42" s="15"/>
      <c r="F42" s="15"/>
      <c r="G42" s="22"/>
    </row>
    <row r="43" spans="1:7" x14ac:dyDescent="0.35">
      <c r="A43" s="9" t="s">
        <v>394</v>
      </c>
      <c r="B43" s="15">
        <v>22.678593066248901</v>
      </c>
      <c r="C43" s="15">
        <v>2.7472630163418699</v>
      </c>
      <c r="D43" s="15">
        <v>3.7097983102356098</v>
      </c>
      <c r="E43" s="15">
        <v>4.9146450927379099</v>
      </c>
      <c r="F43" s="15">
        <v>13.2605791141811</v>
      </c>
      <c r="G43" s="22">
        <v>21.097890379960099</v>
      </c>
    </row>
    <row r="44" spans="1:7" x14ac:dyDescent="0.35">
      <c r="A44" s="9" t="s">
        <v>395</v>
      </c>
      <c r="B44" s="15">
        <v>17.006835827571798</v>
      </c>
      <c r="C44" s="15">
        <v>1.6032610305427299</v>
      </c>
      <c r="D44" s="15">
        <v>2.5593827237218401</v>
      </c>
      <c r="E44" s="15">
        <v>4.1133519176966802</v>
      </c>
      <c r="F44" s="15">
        <v>10.064722034044401</v>
      </c>
      <c r="G44" s="22">
        <v>16.011335309219</v>
      </c>
    </row>
    <row r="45" spans="1:7" x14ac:dyDescent="0.35">
      <c r="A45" s="9" t="s">
        <v>220</v>
      </c>
      <c r="B45" s="15">
        <v>28.820121260549701</v>
      </c>
      <c r="C45" s="15">
        <v>4.9614291687073102</v>
      </c>
      <c r="D45" s="15">
        <v>6.2782378596167199</v>
      </c>
      <c r="E45" s="15">
        <v>8.1869657170902208</v>
      </c>
      <c r="F45" s="15">
        <v>18.620780672365399</v>
      </c>
      <c r="G45" s="22">
        <v>27.298437236694099</v>
      </c>
    </row>
    <row r="46" spans="1:7" x14ac:dyDescent="0.35">
      <c r="A46" s="9" t="s">
        <v>241</v>
      </c>
      <c r="B46" s="15">
        <v>4.0735516464407002</v>
      </c>
      <c r="C46" s="15">
        <v>0.67501554312105905</v>
      </c>
      <c r="D46" s="15">
        <v>0.67501554312105905</v>
      </c>
      <c r="E46" s="15">
        <v>0.84945089362607995</v>
      </c>
      <c r="F46" s="15">
        <v>2.3409534694717098</v>
      </c>
      <c r="G46" s="22">
        <v>3.6992761680380002</v>
      </c>
    </row>
    <row r="47" spans="1:7" x14ac:dyDescent="0.35">
      <c r="A47" s="9" t="s">
        <v>396</v>
      </c>
      <c r="B47" s="15">
        <v>38.343105689522702</v>
      </c>
      <c r="C47" s="15">
        <v>17.248636083385598</v>
      </c>
      <c r="D47" s="15">
        <v>21.128206963702699</v>
      </c>
      <c r="E47" s="15">
        <v>23.2328859523791</v>
      </c>
      <c r="F47" s="15">
        <v>31.200170130601599</v>
      </c>
      <c r="G47" s="22">
        <v>36.195622375239097</v>
      </c>
    </row>
    <row r="48" spans="1:7" x14ac:dyDescent="0.35">
      <c r="A48" s="9" t="s">
        <v>397</v>
      </c>
      <c r="B48" s="15">
        <v>1.88604530552025</v>
      </c>
      <c r="C48" s="15">
        <v>0.14654942712496699</v>
      </c>
      <c r="D48" s="15">
        <v>0.14654942712496699</v>
      </c>
      <c r="E48" s="15">
        <v>0.14654942712496699</v>
      </c>
      <c r="F48" s="15">
        <v>0.54536571244257703</v>
      </c>
      <c r="G48" s="22">
        <v>1.88604530552025</v>
      </c>
    </row>
    <row r="49" spans="1:7" x14ac:dyDescent="0.35">
      <c r="A49" s="9" t="s">
        <v>239</v>
      </c>
      <c r="B49" s="15">
        <v>12.7327555119408</v>
      </c>
      <c r="C49" s="15">
        <v>3.0747428637321099</v>
      </c>
      <c r="D49" s="15">
        <v>4.0893288691489804</v>
      </c>
      <c r="E49" s="15">
        <v>5.9521130533206303</v>
      </c>
      <c r="F49" s="15">
        <v>9.8762783023331195</v>
      </c>
      <c r="G49" s="22">
        <v>12.049167044369</v>
      </c>
    </row>
    <row r="50" spans="1:7" x14ac:dyDescent="0.35">
      <c r="A50" s="9" t="s">
        <v>243</v>
      </c>
      <c r="B50" s="15">
        <v>9.5866506508735796</v>
      </c>
      <c r="C50" s="15">
        <v>0.61626534048596404</v>
      </c>
      <c r="D50" s="15">
        <v>0.91837659266069505</v>
      </c>
      <c r="E50" s="15">
        <v>1.45004504646203</v>
      </c>
      <c r="F50" s="15">
        <v>5.2873707538644297</v>
      </c>
      <c r="G50" s="22">
        <v>8.6246191556216001</v>
      </c>
    </row>
    <row r="51" spans="1:7" x14ac:dyDescent="0.35">
      <c r="A51" s="9" t="s">
        <v>244</v>
      </c>
      <c r="B51" s="15">
        <v>1.6575339432842899</v>
      </c>
      <c r="C51" s="15">
        <v>0.55965252860368397</v>
      </c>
      <c r="D51" s="15">
        <v>1.3129474570847799</v>
      </c>
      <c r="E51" s="15">
        <v>1.1886024886151101</v>
      </c>
      <c r="F51" s="15">
        <v>1.18606483619736</v>
      </c>
      <c r="G51" s="22">
        <v>1.1652293742411099</v>
      </c>
    </row>
    <row r="52" spans="1:7" x14ac:dyDescent="0.35">
      <c r="A52" s="9" t="s">
        <v>246</v>
      </c>
      <c r="B52" s="15">
        <v>0.37113166609569498</v>
      </c>
      <c r="C52" s="15">
        <v>0</v>
      </c>
      <c r="D52" s="15">
        <v>0.23790491416390699</v>
      </c>
      <c r="E52" s="15">
        <v>0.23790491416390699</v>
      </c>
      <c r="F52" s="15">
        <v>0.37113166609569498</v>
      </c>
      <c r="G52" s="22">
        <v>0.37113166609569498</v>
      </c>
    </row>
    <row r="53" spans="1:7" x14ac:dyDescent="0.35">
      <c r="A53" s="9" t="s">
        <v>251</v>
      </c>
      <c r="B53" s="15">
        <v>2.14760451535737</v>
      </c>
      <c r="C53" s="15">
        <v>0.31299635616182397</v>
      </c>
      <c r="D53" s="15">
        <v>0.68922284749622897</v>
      </c>
      <c r="E53" s="15">
        <v>0.81147798456304598</v>
      </c>
      <c r="F53" s="15">
        <v>1.5615445979390099</v>
      </c>
      <c r="G53" s="22">
        <v>2.14760451535737</v>
      </c>
    </row>
    <row r="54" spans="1:7" x14ac:dyDescent="0.35">
      <c r="A54" s="9" t="s">
        <v>252</v>
      </c>
      <c r="B54" s="15">
        <v>1.4907205396918899</v>
      </c>
      <c r="C54" s="15">
        <v>0.42886325859947</v>
      </c>
      <c r="D54" s="15">
        <v>0.91165997861693904</v>
      </c>
      <c r="E54" s="15">
        <v>0.99159602977601202</v>
      </c>
      <c r="F54" s="15">
        <v>1.22474284565664</v>
      </c>
      <c r="G54" s="22">
        <v>1.4907205396918899</v>
      </c>
    </row>
    <row r="55" spans="1:7" x14ac:dyDescent="0.35">
      <c r="A55" s="9" t="s">
        <v>253</v>
      </c>
      <c r="B55" s="15">
        <v>0.63513792783009004</v>
      </c>
      <c r="C55" s="15">
        <v>0.18090790525474401</v>
      </c>
      <c r="D55" s="15">
        <v>0.18090790525474401</v>
      </c>
      <c r="E55" s="15">
        <v>0.35307786159736199</v>
      </c>
      <c r="F55" s="15">
        <v>0.52094356903141503</v>
      </c>
      <c r="G55" s="22">
        <v>0.54720827155510998</v>
      </c>
    </row>
    <row r="56" spans="1:7" x14ac:dyDescent="0.35">
      <c r="A56" s="11" t="s">
        <v>255</v>
      </c>
      <c r="B56" s="16">
        <v>3.1658956112891401</v>
      </c>
      <c r="C56" s="16">
        <v>0.459632294164668</v>
      </c>
      <c r="D56" s="16">
        <v>0.739408473221423</v>
      </c>
      <c r="E56" s="16">
        <v>1.24131464059522</v>
      </c>
      <c r="F56" s="16">
        <v>2.1813144620162199</v>
      </c>
      <c r="G56" s="23">
        <v>2.7217062676930102</v>
      </c>
    </row>
    <row r="57" spans="1:7" ht="30" customHeight="1" x14ac:dyDescent="0.35">
      <c r="A57" t="s">
        <v>163</v>
      </c>
    </row>
    <row r="58" spans="1:7" x14ac:dyDescent="0.35">
      <c r="A58" t="s">
        <v>363</v>
      </c>
    </row>
    <row r="59" spans="1:7" x14ac:dyDescent="0.35">
      <c r="A59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59"/>
  <sheetViews>
    <sheetView zoomScale="70" workbookViewId="0"/>
  </sheetViews>
  <sheetFormatPr defaultColWidth="10.84375" defaultRowHeight="15.5" x14ac:dyDescent="0.35"/>
  <cols>
    <col min="1" max="1" width="77.69140625" customWidth="1"/>
    <col min="2" max="5" width="15.84375" customWidth="1"/>
  </cols>
  <sheetData>
    <row r="1" spans="1:5" ht="40" customHeight="1" x14ac:dyDescent="0.35">
      <c r="A1" s="10" t="s">
        <v>398</v>
      </c>
      <c r="B1" s="12"/>
      <c r="C1" s="12"/>
      <c r="D1" s="12"/>
      <c r="E1" s="12"/>
    </row>
    <row r="2" spans="1:5" ht="77.5" x14ac:dyDescent="0.35">
      <c r="A2" s="7" t="s">
        <v>52</v>
      </c>
      <c r="B2" s="6" t="s">
        <v>365</v>
      </c>
      <c r="C2" s="6" t="s">
        <v>399</v>
      </c>
      <c r="D2" s="6" t="s">
        <v>400</v>
      </c>
      <c r="E2" s="8" t="s">
        <v>401</v>
      </c>
    </row>
    <row r="3" spans="1:5" x14ac:dyDescent="0.35">
      <c r="A3" s="32" t="s">
        <v>371</v>
      </c>
      <c r="B3" s="15"/>
      <c r="C3" s="15"/>
      <c r="D3" s="15"/>
      <c r="E3" s="22"/>
    </row>
    <row r="4" spans="1:5" x14ac:dyDescent="0.35">
      <c r="A4" s="9" t="s">
        <v>372</v>
      </c>
      <c r="B4" s="15">
        <v>4.7323697514411798</v>
      </c>
      <c r="C4" s="15">
        <v>4.7323697514411798</v>
      </c>
      <c r="D4" s="15">
        <v>0</v>
      </c>
      <c r="E4" s="22">
        <v>0</v>
      </c>
    </row>
    <row r="5" spans="1:5" x14ac:dyDescent="0.35">
      <c r="A5" s="9" t="s">
        <v>373</v>
      </c>
      <c r="B5" s="15">
        <v>17.982727570376301</v>
      </c>
      <c r="C5" s="15">
        <v>17.654569044565399</v>
      </c>
      <c r="D5" s="15">
        <v>0.53799066010349605</v>
      </c>
      <c r="E5" s="22">
        <v>0.53799066010349605</v>
      </c>
    </row>
    <row r="6" spans="1:5" x14ac:dyDescent="0.35">
      <c r="A6" s="9" t="s">
        <v>374</v>
      </c>
      <c r="B6" s="15">
        <v>16.729541733987102</v>
      </c>
      <c r="C6" s="15">
        <v>16.262066090441799</v>
      </c>
      <c r="D6" s="15">
        <v>0.46747564354531401</v>
      </c>
      <c r="E6" s="22">
        <v>0.46747564354531401</v>
      </c>
    </row>
    <row r="7" spans="1:5" x14ac:dyDescent="0.35">
      <c r="A7" s="9" t="s">
        <v>223</v>
      </c>
      <c r="B7" s="15">
        <v>4.3161743056873396</v>
      </c>
      <c r="C7" s="15">
        <v>4.3161743056873396</v>
      </c>
      <c r="D7" s="15">
        <v>0</v>
      </c>
      <c r="E7" s="22">
        <v>0</v>
      </c>
    </row>
    <row r="8" spans="1:5" x14ac:dyDescent="0.35">
      <c r="A8" s="9" t="s">
        <v>375</v>
      </c>
      <c r="B8" s="15">
        <v>16.754159305313401</v>
      </c>
      <c r="C8" s="15">
        <v>16.212837976411599</v>
      </c>
      <c r="D8" s="15">
        <v>0.958046772076663</v>
      </c>
      <c r="E8" s="22">
        <v>0.958046772076663</v>
      </c>
    </row>
    <row r="9" spans="1:5" x14ac:dyDescent="0.35">
      <c r="A9" s="9" t="s">
        <v>376</v>
      </c>
      <c r="B9" s="15">
        <v>2.37123000012688</v>
      </c>
      <c r="C9" s="15">
        <v>2.1713898722292</v>
      </c>
      <c r="D9" s="15">
        <v>0.28310684785504903</v>
      </c>
      <c r="E9" s="22">
        <v>0.28310684785504903</v>
      </c>
    </row>
    <row r="10" spans="1:5" x14ac:dyDescent="0.35">
      <c r="A10" s="9" t="s">
        <v>377</v>
      </c>
      <c r="B10" s="15">
        <v>5.9547574299580699</v>
      </c>
      <c r="C10" s="15">
        <v>5.9547574299580699</v>
      </c>
      <c r="D10" s="15">
        <v>0</v>
      </c>
      <c r="E10" s="22">
        <v>0</v>
      </c>
    </row>
    <row r="11" spans="1:5" x14ac:dyDescent="0.35">
      <c r="A11" s="9" t="s">
        <v>378</v>
      </c>
      <c r="B11" s="15">
        <v>9.1355487038940295E-2</v>
      </c>
      <c r="C11" s="15">
        <v>9.1355487038940295E-2</v>
      </c>
      <c r="D11" s="15">
        <v>0</v>
      </c>
      <c r="E11" s="22">
        <v>0</v>
      </c>
    </row>
    <row r="12" spans="1:5" x14ac:dyDescent="0.35">
      <c r="A12" s="9" t="s">
        <v>379</v>
      </c>
      <c r="B12" s="15">
        <v>9.3999378629661994</v>
      </c>
      <c r="C12" s="15">
        <v>9.0725807010766708</v>
      </c>
      <c r="D12" s="15">
        <v>0.56050397777016503</v>
      </c>
      <c r="E12" s="22">
        <v>0.56050397777016503</v>
      </c>
    </row>
    <row r="13" spans="1:5" x14ac:dyDescent="0.35">
      <c r="A13" s="9" t="s">
        <v>380</v>
      </c>
      <c r="B13" s="15">
        <v>0.66719920941806599</v>
      </c>
      <c r="C13" s="15">
        <v>0.66719920941806599</v>
      </c>
      <c r="D13" s="15">
        <v>0</v>
      </c>
      <c r="E13" s="22">
        <v>0</v>
      </c>
    </row>
    <row r="14" spans="1:5" x14ac:dyDescent="0.35">
      <c r="A14" s="9" t="s">
        <v>381</v>
      </c>
      <c r="B14" s="15">
        <v>9.0997406902330003</v>
      </c>
      <c r="C14" s="15">
        <v>9.0113903178992896</v>
      </c>
      <c r="D14" s="15">
        <v>0.17161709229107899</v>
      </c>
      <c r="E14" s="22">
        <v>0.17161709229107899</v>
      </c>
    </row>
    <row r="15" spans="1:5" x14ac:dyDescent="0.35">
      <c r="A15" s="32" t="s">
        <v>382</v>
      </c>
      <c r="B15" s="15"/>
      <c r="C15" s="15"/>
      <c r="D15" s="15"/>
      <c r="E15" s="22"/>
    </row>
    <row r="16" spans="1:5" x14ac:dyDescent="0.35">
      <c r="A16" s="9" t="s">
        <v>210</v>
      </c>
      <c r="B16" s="15">
        <v>21.5913102899984</v>
      </c>
      <c r="C16" s="15">
        <v>20.611142043643099</v>
      </c>
      <c r="D16" s="15">
        <v>1.2813558676868</v>
      </c>
      <c r="E16" s="22">
        <v>1.2813558676868</v>
      </c>
    </row>
    <row r="17" spans="1:5" x14ac:dyDescent="0.35">
      <c r="A17" s="9" t="s">
        <v>211</v>
      </c>
      <c r="B17" s="15">
        <v>2.8092787185822399</v>
      </c>
      <c r="C17" s="15">
        <v>2.8092787185822399</v>
      </c>
      <c r="D17" s="15">
        <v>0</v>
      </c>
      <c r="E17" s="22">
        <v>0</v>
      </c>
    </row>
    <row r="18" spans="1:5" x14ac:dyDescent="0.35">
      <c r="A18" s="9" t="s">
        <v>383</v>
      </c>
      <c r="B18" s="15">
        <v>16.013627857784101</v>
      </c>
      <c r="C18" s="15">
        <v>15.360816773318399</v>
      </c>
      <c r="D18" s="15">
        <v>0.77715605293543</v>
      </c>
      <c r="E18" s="22">
        <v>0.77715605293543</v>
      </c>
    </row>
    <row r="19" spans="1:5" x14ac:dyDescent="0.35">
      <c r="A19" s="9" t="s">
        <v>212</v>
      </c>
      <c r="B19" s="15">
        <v>11.0130466433412</v>
      </c>
      <c r="C19" s="15">
        <v>10.799883840250301</v>
      </c>
      <c r="D19" s="15">
        <v>0.547339905853095</v>
      </c>
      <c r="E19" s="22">
        <v>0.547339905853095</v>
      </c>
    </row>
    <row r="20" spans="1:5" x14ac:dyDescent="0.35">
      <c r="A20" s="9" t="s">
        <v>384</v>
      </c>
      <c r="B20" s="15">
        <v>1.22758641089487</v>
      </c>
      <c r="C20" s="15">
        <v>1.22758641089487</v>
      </c>
      <c r="D20" s="15">
        <v>0</v>
      </c>
      <c r="E20" s="22">
        <v>0</v>
      </c>
    </row>
    <row r="21" spans="1:5" x14ac:dyDescent="0.35">
      <c r="A21" s="9" t="s">
        <v>221</v>
      </c>
      <c r="B21" s="15">
        <v>23.662288501949298</v>
      </c>
      <c r="C21" s="15">
        <v>22.699249409413799</v>
      </c>
      <c r="D21" s="15">
        <v>0.96303909253549502</v>
      </c>
      <c r="E21" s="22">
        <v>0.84123177648357494</v>
      </c>
    </row>
    <row r="22" spans="1:5" x14ac:dyDescent="0.35">
      <c r="A22" s="9" t="s">
        <v>223</v>
      </c>
      <c r="B22" s="15">
        <v>4.3161743056873396</v>
      </c>
      <c r="C22" s="15">
        <v>4.3161743056873396</v>
      </c>
      <c r="D22" s="15">
        <v>0</v>
      </c>
      <c r="E22" s="22">
        <v>0</v>
      </c>
    </row>
    <row r="23" spans="1:5" x14ac:dyDescent="0.35">
      <c r="A23" s="9" t="s">
        <v>225</v>
      </c>
      <c r="B23" s="15">
        <v>13.2053425233463</v>
      </c>
      <c r="C23" s="15">
        <v>12.9921797202555</v>
      </c>
      <c r="D23" s="15">
        <v>0.213162803090861</v>
      </c>
      <c r="E23" s="22">
        <v>0.213162803090861</v>
      </c>
    </row>
    <row r="24" spans="1:5" x14ac:dyDescent="0.35">
      <c r="A24" s="9" t="s">
        <v>230</v>
      </c>
      <c r="B24" s="15">
        <v>51.742054342664296</v>
      </c>
      <c r="C24" s="15">
        <v>47.039982405875499</v>
      </c>
      <c r="D24" s="15">
        <v>6.5480188666685901</v>
      </c>
      <c r="E24" s="22">
        <v>7.7280494166737501</v>
      </c>
    </row>
    <row r="25" spans="1:5" x14ac:dyDescent="0.35">
      <c r="A25" s="9" t="s">
        <v>232</v>
      </c>
      <c r="B25" s="15">
        <v>1.71304599644281</v>
      </c>
      <c r="C25" s="15">
        <v>1.71304599644281</v>
      </c>
      <c r="D25" s="15">
        <v>8.3266719957367494E-2</v>
      </c>
      <c r="E25" s="22">
        <v>8.3266719957367494E-2</v>
      </c>
    </row>
    <row r="26" spans="1:5" x14ac:dyDescent="0.35">
      <c r="A26" s="9" t="s">
        <v>385</v>
      </c>
      <c r="B26" s="15">
        <v>12.4561131635101</v>
      </c>
      <c r="C26" s="15">
        <v>11.9147918346083</v>
      </c>
      <c r="D26" s="15">
        <v>0.51134530971713898</v>
      </c>
      <c r="E26" s="22">
        <v>0.75115346319435705</v>
      </c>
    </row>
    <row r="27" spans="1:5" x14ac:dyDescent="0.35">
      <c r="A27" s="9" t="s">
        <v>238</v>
      </c>
      <c r="B27" s="15">
        <v>0.63568193064595901</v>
      </c>
      <c r="C27" s="15">
        <v>0.63568193064595901</v>
      </c>
      <c r="D27" s="15">
        <v>0</v>
      </c>
      <c r="E27" s="22">
        <v>0</v>
      </c>
    </row>
    <row r="28" spans="1:5" x14ac:dyDescent="0.35">
      <c r="A28" s="9" t="s">
        <v>386</v>
      </c>
      <c r="B28" s="15">
        <v>22.823485236276401</v>
      </c>
      <c r="C28" s="15">
        <v>22.1454842197227</v>
      </c>
      <c r="D28" s="15">
        <v>1.1825543742115701</v>
      </c>
      <c r="E28" s="22">
        <v>1.30480951127839</v>
      </c>
    </row>
    <row r="29" spans="1:5" x14ac:dyDescent="0.35">
      <c r="A29" s="9" t="s">
        <v>242</v>
      </c>
      <c r="B29" s="15">
        <v>35.945552894031302</v>
      </c>
      <c r="C29" s="15">
        <v>32.085338018102597</v>
      </c>
      <c r="D29" s="15">
        <v>1.4134685439746699</v>
      </c>
      <c r="E29" s="22">
        <v>4.3866274968761401</v>
      </c>
    </row>
    <row r="30" spans="1:5" x14ac:dyDescent="0.35">
      <c r="A30" s="9" t="s">
        <v>387</v>
      </c>
      <c r="B30" s="15">
        <v>4.7366921733341902</v>
      </c>
      <c r="C30" s="15">
        <v>4.0661809632546397</v>
      </c>
      <c r="D30" s="15">
        <v>0.67051121007955505</v>
      </c>
      <c r="E30" s="22">
        <v>0.56488142819078102</v>
      </c>
    </row>
    <row r="31" spans="1:5" x14ac:dyDescent="0.35">
      <c r="A31" s="9" t="s">
        <v>388</v>
      </c>
      <c r="B31" s="15">
        <v>28.734760830724898</v>
      </c>
      <c r="C31" s="15">
        <v>25.2616587018106</v>
      </c>
      <c r="D31" s="15">
        <v>4.2349483009029703</v>
      </c>
      <c r="E31" s="22">
        <v>3.7221500637578901</v>
      </c>
    </row>
    <row r="32" spans="1:5" x14ac:dyDescent="0.35">
      <c r="A32" s="9" t="s">
        <v>254</v>
      </c>
      <c r="B32" s="15">
        <v>0.35971223021582699</v>
      </c>
      <c r="C32" s="15">
        <v>0.35971223021582699</v>
      </c>
      <c r="D32" s="15">
        <v>0</v>
      </c>
      <c r="E32" s="22">
        <v>0</v>
      </c>
    </row>
    <row r="33" spans="1:5" x14ac:dyDescent="0.35">
      <c r="A33" s="9" t="s">
        <v>257</v>
      </c>
      <c r="B33" s="15">
        <v>2.1272276393442602</v>
      </c>
      <c r="C33" s="15">
        <v>2.1272276393442602</v>
      </c>
      <c r="D33" s="15">
        <v>0</v>
      </c>
      <c r="E33" s="22">
        <v>0</v>
      </c>
    </row>
    <row r="34" spans="1:5" x14ac:dyDescent="0.35">
      <c r="A34" s="9" t="s">
        <v>389</v>
      </c>
      <c r="B34" s="15">
        <v>11.542063053541201</v>
      </c>
      <c r="C34" s="15">
        <v>10.9367928837121</v>
      </c>
      <c r="D34" s="15">
        <v>0.51467597851543301</v>
      </c>
      <c r="E34" s="22">
        <v>0.60527016982904902</v>
      </c>
    </row>
    <row r="35" spans="1:5" x14ac:dyDescent="0.35">
      <c r="A35" s="9" t="s">
        <v>390</v>
      </c>
      <c r="B35" s="15">
        <v>1.00939298686364</v>
      </c>
      <c r="C35" s="15">
        <v>1.00939298686364</v>
      </c>
      <c r="D35" s="15">
        <v>0</v>
      </c>
      <c r="E35" s="22">
        <v>0</v>
      </c>
    </row>
    <row r="36" spans="1:5" x14ac:dyDescent="0.35">
      <c r="A36" s="9" t="s">
        <v>262</v>
      </c>
      <c r="B36" s="15">
        <v>0.61760115716950204</v>
      </c>
      <c r="C36" s="15">
        <v>0.61760115716950204</v>
      </c>
      <c r="D36" s="15">
        <v>0</v>
      </c>
      <c r="E36" s="22">
        <v>0</v>
      </c>
    </row>
    <row r="37" spans="1:5" x14ac:dyDescent="0.35">
      <c r="A37" s="9" t="s">
        <v>263</v>
      </c>
      <c r="B37" s="15">
        <v>0.19627155418522299</v>
      </c>
      <c r="C37" s="15">
        <v>0.19627155418522299</v>
      </c>
      <c r="D37" s="15">
        <v>0</v>
      </c>
      <c r="E37" s="22">
        <v>0</v>
      </c>
    </row>
    <row r="38" spans="1:5" x14ac:dyDescent="0.35">
      <c r="A38" s="32" t="s">
        <v>391</v>
      </c>
      <c r="B38" s="15"/>
      <c r="C38" s="15"/>
      <c r="D38" s="15"/>
      <c r="E38" s="22"/>
    </row>
    <row r="39" spans="1:5" x14ac:dyDescent="0.35">
      <c r="A39" s="9" t="s">
        <v>224</v>
      </c>
      <c r="B39" s="15">
        <v>18.370458077992399</v>
      </c>
      <c r="C39" s="15">
        <v>17.759042448591099</v>
      </c>
      <c r="D39" s="15">
        <v>0.31165543755471797</v>
      </c>
      <c r="E39" s="22">
        <v>0.69468234935860795</v>
      </c>
    </row>
    <row r="40" spans="1:5" x14ac:dyDescent="0.35">
      <c r="A40" s="9" t="s">
        <v>233</v>
      </c>
      <c r="B40" s="15">
        <v>11.012131303381301</v>
      </c>
      <c r="C40" s="15">
        <v>10.7989685002904</v>
      </c>
      <c r="D40" s="15">
        <v>0.63869539289203503</v>
      </c>
      <c r="E40" s="22">
        <v>0.63869539289203503</v>
      </c>
    </row>
    <row r="41" spans="1:5" x14ac:dyDescent="0.35">
      <c r="A41" s="9" t="s">
        <v>392</v>
      </c>
      <c r="B41" s="15">
        <v>0.30975219824140698</v>
      </c>
      <c r="C41" s="15">
        <v>0.30975219824140698</v>
      </c>
      <c r="D41" s="15">
        <v>0</v>
      </c>
      <c r="E41" s="22">
        <v>0</v>
      </c>
    </row>
    <row r="42" spans="1:5" x14ac:dyDescent="0.35">
      <c r="A42" s="32" t="s">
        <v>393</v>
      </c>
      <c r="B42" s="15"/>
      <c r="C42" s="15"/>
      <c r="D42" s="15"/>
      <c r="E42" s="22"/>
    </row>
    <row r="43" spans="1:5" x14ac:dyDescent="0.35">
      <c r="A43" s="9" t="s">
        <v>394</v>
      </c>
      <c r="B43" s="15">
        <v>2.0177615337091499</v>
      </c>
      <c r="C43" s="15">
        <v>2.0177615337091499</v>
      </c>
      <c r="D43" s="15">
        <v>0</v>
      </c>
      <c r="E43" s="22">
        <v>0</v>
      </c>
    </row>
    <row r="44" spans="1:5" x14ac:dyDescent="0.35">
      <c r="A44" s="9" t="s">
        <v>395</v>
      </c>
      <c r="B44" s="15">
        <v>1.98677315800954</v>
      </c>
      <c r="C44" s="15">
        <v>1.98677315800954</v>
      </c>
      <c r="D44" s="15">
        <v>0</v>
      </c>
      <c r="E44" s="22">
        <v>0</v>
      </c>
    </row>
    <row r="45" spans="1:5" x14ac:dyDescent="0.35">
      <c r="A45" s="9" t="s">
        <v>220</v>
      </c>
      <c r="B45" s="15">
        <v>3.2788073743854</v>
      </c>
      <c r="C45" s="15">
        <v>3.2788073743854</v>
      </c>
      <c r="D45" s="15">
        <v>0</v>
      </c>
      <c r="E45" s="22">
        <v>0</v>
      </c>
    </row>
    <row r="46" spans="1:5" x14ac:dyDescent="0.35">
      <c r="A46" s="9" t="s">
        <v>241</v>
      </c>
      <c r="B46" s="15">
        <v>0.25979216626698598</v>
      </c>
      <c r="C46" s="15">
        <v>0.25979216626698598</v>
      </c>
      <c r="D46" s="15">
        <v>0</v>
      </c>
      <c r="E46" s="22">
        <v>0</v>
      </c>
    </row>
    <row r="47" spans="1:5" x14ac:dyDescent="0.35">
      <c r="A47" s="9" t="s">
        <v>396</v>
      </c>
      <c r="B47" s="15">
        <v>2.70125018103725</v>
      </c>
      <c r="C47" s="15">
        <v>2.70125018103725</v>
      </c>
      <c r="D47" s="15">
        <v>0</v>
      </c>
      <c r="E47" s="22">
        <v>0</v>
      </c>
    </row>
    <row r="48" spans="1:5" x14ac:dyDescent="0.35">
      <c r="A48" s="9" t="s">
        <v>397</v>
      </c>
      <c r="B48" s="15">
        <v>0</v>
      </c>
      <c r="C48" s="15">
        <v>0</v>
      </c>
      <c r="D48" s="15">
        <v>0</v>
      </c>
      <c r="E48" s="22">
        <v>0</v>
      </c>
    </row>
    <row r="49" spans="1:5" x14ac:dyDescent="0.35">
      <c r="A49" s="9" t="s">
        <v>239</v>
      </c>
      <c r="B49" s="15">
        <v>0.32389672677442499</v>
      </c>
      <c r="C49" s="15">
        <v>0.32389672677442499</v>
      </c>
      <c r="D49" s="15">
        <v>0</v>
      </c>
      <c r="E49" s="22">
        <v>0</v>
      </c>
    </row>
    <row r="50" spans="1:5" x14ac:dyDescent="0.35">
      <c r="A50" s="9" t="s">
        <v>243</v>
      </c>
      <c r="B50" s="15">
        <v>0.48378409571807801</v>
      </c>
      <c r="C50" s="15">
        <v>0.48378409571807801</v>
      </c>
      <c r="D50" s="15">
        <v>0</v>
      </c>
      <c r="E50" s="22">
        <v>0</v>
      </c>
    </row>
    <row r="51" spans="1:5" x14ac:dyDescent="0.35">
      <c r="A51" s="9" t="s">
        <v>244</v>
      </c>
      <c r="B51" s="15">
        <v>1.0094818636220799</v>
      </c>
      <c r="C51" s="15">
        <v>1.0094818636220799</v>
      </c>
      <c r="D51" s="15">
        <v>0</v>
      </c>
      <c r="E51" s="22">
        <v>0</v>
      </c>
    </row>
    <row r="52" spans="1:5" x14ac:dyDescent="0.35">
      <c r="A52" s="9" t="s">
        <v>246</v>
      </c>
      <c r="B52" s="15">
        <v>0.13322675193178801</v>
      </c>
      <c r="C52" s="15">
        <v>0.13322675193178801</v>
      </c>
      <c r="D52" s="15">
        <v>0</v>
      </c>
      <c r="E52" s="22">
        <v>0</v>
      </c>
    </row>
    <row r="53" spans="1:5" x14ac:dyDescent="0.35">
      <c r="A53" s="9" t="s">
        <v>251</v>
      </c>
      <c r="B53" s="15">
        <v>0.31299635616182397</v>
      </c>
      <c r="C53" s="15">
        <v>0.31299635616182397</v>
      </c>
      <c r="D53" s="15">
        <v>0</v>
      </c>
      <c r="E53" s="22">
        <v>0</v>
      </c>
    </row>
    <row r="54" spans="1:5" x14ac:dyDescent="0.35">
      <c r="A54" s="9" t="s">
        <v>252</v>
      </c>
      <c r="B54" s="15">
        <v>0.27596970043013203</v>
      </c>
      <c r="C54" s="15">
        <v>0.27596970043013203</v>
      </c>
      <c r="D54" s="15">
        <v>0</v>
      </c>
      <c r="E54" s="22">
        <v>0</v>
      </c>
    </row>
    <row r="55" spans="1:5" x14ac:dyDescent="0.35">
      <c r="A55" s="9" t="s">
        <v>253</v>
      </c>
      <c r="B55" s="15">
        <v>0.26084395641381602</v>
      </c>
      <c r="C55" s="15">
        <v>0.26084395641381602</v>
      </c>
      <c r="D55" s="15">
        <v>0</v>
      </c>
      <c r="E55" s="22">
        <v>0</v>
      </c>
    </row>
    <row r="56" spans="1:5" x14ac:dyDescent="0.35">
      <c r="A56" s="11" t="s">
        <v>255</v>
      </c>
      <c r="B56" s="16">
        <v>0.159872102318146</v>
      </c>
      <c r="C56" s="16">
        <v>0.159872102318146</v>
      </c>
      <c r="D56" s="16">
        <v>0</v>
      </c>
      <c r="E56" s="23">
        <v>0</v>
      </c>
    </row>
    <row r="57" spans="1:5" ht="30" customHeight="1" x14ac:dyDescent="0.35">
      <c r="A57" t="s">
        <v>163</v>
      </c>
    </row>
    <row r="58" spans="1:5" x14ac:dyDescent="0.35">
      <c r="A58" t="s">
        <v>363</v>
      </c>
    </row>
    <row r="59" spans="1:5" x14ac:dyDescent="0.35">
      <c r="A59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3"/>
  <sheetViews>
    <sheetView zoomScale="70" workbookViewId="0">
      <selection activeCell="D2" sqref="D2"/>
    </sheetView>
  </sheetViews>
  <sheetFormatPr defaultColWidth="10.84375" defaultRowHeight="15.5" x14ac:dyDescent="0.35"/>
  <cols>
    <col min="1" max="1" width="50.69140625" customWidth="1"/>
    <col min="2" max="6" width="23.23046875" customWidth="1"/>
  </cols>
  <sheetData>
    <row r="1" spans="1:6" ht="40" customHeight="1" x14ac:dyDescent="0.35">
      <c r="A1" s="10" t="s">
        <v>155</v>
      </c>
      <c r="B1" s="12"/>
      <c r="C1" s="12"/>
      <c r="D1" s="12"/>
      <c r="E1" s="12"/>
      <c r="F1" s="12"/>
    </row>
    <row r="2" spans="1:6" ht="77.5" x14ac:dyDescent="0.35">
      <c r="A2" s="7" t="s">
        <v>52</v>
      </c>
      <c r="B2" s="6" t="s">
        <v>156</v>
      </c>
      <c r="C2" s="6" t="s">
        <v>157</v>
      </c>
      <c r="D2" s="6" t="s">
        <v>158</v>
      </c>
      <c r="E2" s="6" t="s">
        <v>159</v>
      </c>
      <c r="F2" s="6" t="s">
        <v>160</v>
      </c>
    </row>
    <row r="3" spans="1:6" ht="22" customHeight="1" x14ac:dyDescent="0.35">
      <c r="A3" s="19" t="s">
        <v>68</v>
      </c>
      <c r="B3" s="15">
        <v>39.470113608276201</v>
      </c>
      <c r="C3" s="15">
        <v>57.3251753061665</v>
      </c>
      <c r="D3" s="15">
        <v>69.304044090253598</v>
      </c>
      <c r="E3" s="15">
        <v>51.412597068578997</v>
      </c>
      <c r="F3" s="15">
        <v>15.3555012742789</v>
      </c>
    </row>
    <row r="4" spans="1:6" ht="22" customHeight="1" x14ac:dyDescent="0.35">
      <c r="A4" s="19" t="s">
        <v>69</v>
      </c>
      <c r="B4" s="15"/>
      <c r="C4" s="15"/>
      <c r="D4" s="15"/>
      <c r="E4" s="15"/>
      <c r="F4" s="15"/>
    </row>
    <row r="5" spans="1:6" x14ac:dyDescent="0.35">
      <c r="A5" s="9" t="s">
        <v>70</v>
      </c>
      <c r="B5" s="15">
        <v>43.214721747690398</v>
      </c>
      <c r="C5" s="15">
        <v>66.852749073387699</v>
      </c>
      <c r="D5" s="15">
        <v>76.861626861732503</v>
      </c>
      <c r="E5" s="15">
        <v>56.0403155870276</v>
      </c>
      <c r="F5" s="15">
        <v>18.040139506604302</v>
      </c>
    </row>
    <row r="6" spans="1:6" x14ac:dyDescent="0.35">
      <c r="A6" s="9" t="s">
        <v>71</v>
      </c>
      <c r="B6" s="15">
        <v>36.420748716953703</v>
      </c>
      <c r="C6" s="15">
        <v>49.305451349678798</v>
      </c>
      <c r="D6" s="15">
        <v>63.024937299583598</v>
      </c>
      <c r="E6" s="15">
        <v>47.932519020896002</v>
      </c>
      <c r="F6" s="15">
        <v>13.0563600817233</v>
      </c>
    </row>
    <row r="7" spans="1:6" x14ac:dyDescent="0.35">
      <c r="A7" s="9" t="s">
        <v>72</v>
      </c>
      <c r="B7" s="15">
        <v>28.0897272983383</v>
      </c>
      <c r="C7" s="15">
        <v>25.5596790705508</v>
      </c>
      <c r="D7" s="15">
        <v>43.508881136398898</v>
      </c>
      <c r="E7" s="15">
        <v>29.857700841922899</v>
      </c>
      <c r="F7" s="15">
        <v>5.8965613003137296</v>
      </c>
    </row>
    <row r="8" spans="1:6" x14ac:dyDescent="0.35">
      <c r="A8" s="9" t="s">
        <v>74</v>
      </c>
      <c r="B8" s="15">
        <v>26.1883832059887</v>
      </c>
      <c r="C8" s="15">
        <v>31.238526622932099</v>
      </c>
      <c r="D8" s="15">
        <v>47.084244977198097</v>
      </c>
      <c r="E8" s="15">
        <v>32.945096280040403</v>
      </c>
      <c r="F8" s="15">
        <v>9.2187291125252493</v>
      </c>
    </row>
    <row r="9" spans="1:6" ht="22" customHeight="1" x14ac:dyDescent="0.35">
      <c r="A9" s="19" t="s">
        <v>75</v>
      </c>
      <c r="B9" s="15"/>
      <c r="C9" s="15"/>
      <c r="D9" s="15"/>
      <c r="E9" s="15"/>
      <c r="F9" s="15"/>
    </row>
    <row r="10" spans="1:6" x14ac:dyDescent="0.35">
      <c r="A10" s="9" t="s">
        <v>76</v>
      </c>
      <c r="B10" s="15">
        <v>34.5835412379733</v>
      </c>
      <c r="C10" s="15">
        <v>74.300959425753305</v>
      </c>
      <c r="D10" s="15">
        <v>75.957831750637396</v>
      </c>
      <c r="E10" s="15">
        <v>63.6082110073447</v>
      </c>
      <c r="F10" s="15">
        <v>24.612490710781401</v>
      </c>
    </row>
    <row r="11" spans="1:6" x14ac:dyDescent="0.35">
      <c r="A11" s="9" t="s">
        <v>77</v>
      </c>
      <c r="B11" s="15">
        <v>40.0823200836506</v>
      </c>
      <c r="C11" s="15">
        <v>64.697504556078499</v>
      </c>
      <c r="D11" s="15">
        <v>73.290031178079104</v>
      </c>
      <c r="E11" s="15">
        <v>61.479254359668502</v>
      </c>
      <c r="F11" s="15">
        <v>16.8661881535776</v>
      </c>
    </row>
    <row r="12" spans="1:6" x14ac:dyDescent="0.35">
      <c r="A12" s="9" t="s">
        <v>78</v>
      </c>
      <c r="B12" s="15">
        <v>41.636943909027401</v>
      </c>
      <c r="C12" s="15">
        <v>50.176696578789198</v>
      </c>
      <c r="D12" s="15">
        <v>65.698445778534406</v>
      </c>
      <c r="E12" s="15">
        <v>46.375052338750201</v>
      </c>
      <c r="F12" s="15">
        <v>11.920581924732801</v>
      </c>
    </row>
    <row r="13" spans="1:6" x14ac:dyDescent="0.35">
      <c r="A13" s="9" t="s">
        <v>79</v>
      </c>
      <c r="B13" s="15">
        <v>40.451211564415303</v>
      </c>
      <c r="C13" s="15">
        <v>42.872212086163501</v>
      </c>
      <c r="D13" s="15">
        <v>63.716610722997103</v>
      </c>
      <c r="E13" s="15">
        <v>35.630295742614202</v>
      </c>
      <c r="F13" s="15">
        <v>9.4931429133196694</v>
      </c>
    </row>
    <row r="14" spans="1:6" ht="22" customHeight="1" x14ac:dyDescent="0.35">
      <c r="A14" s="19" t="s">
        <v>80</v>
      </c>
      <c r="B14" s="15"/>
      <c r="C14" s="15"/>
      <c r="D14" s="15"/>
      <c r="E14" s="15"/>
      <c r="F14" s="15"/>
    </row>
    <row r="15" spans="1:6" x14ac:dyDescent="0.35">
      <c r="A15" s="9" t="s">
        <v>81</v>
      </c>
      <c r="B15" s="15">
        <v>37.400873122462102</v>
      </c>
      <c r="C15" s="15">
        <v>69.380572488051101</v>
      </c>
      <c r="D15" s="15">
        <v>74.590968338693799</v>
      </c>
      <c r="E15" s="15">
        <v>62.517427469303797</v>
      </c>
      <c r="F15" s="15">
        <v>20.6436267513837</v>
      </c>
    </row>
    <row r="16" spans="1:6" x14ac:dyDescent="0.35">
      <c r="A16" s="9" t="s">
        <v>82</v>
      </c>
      <c r="B16" s="15">
        <v>41.180133250510103</v>
      </c>
      <c r="C16" s="15">
        <v>47.362599125542197</v>
      </c>
      <c r="D16" s="15">
        <v>64.934931667692794</v>
      </c>
      <c r="E16" s="15">
        <v>42.235568956525</v>
      </c>
      <c r="F16" s="15">
        <v>10.9853961567533</v>
      </c>
    </row>
    <row r="17" spans="1:6" ht="22" customHeight="1" x14ac:dyDescent="0.35">
      <c r="A17" s="19" t="s">
        <v>83</v>
      </c>
      <c r="B17" s="15"/>
      <c r="C17" s="15"/>
      <c r="D17" s="15"/>
      <c r="E17" s="15"/>
      <c r="F17" s="15"/>
    </row>
    <row r="18" spans="1:6" x14ac:dyDescent="0.35">
      <c r="A18" s="9" t="s">
        <v>84</v>
      </c>
      <c r="B18" s="15">
        <v>40.794480527945197</v>
      </c>
      <c r="C18" s="15">
        <v>57.306824383426203</v>
      </c>
      <c r="D18" s="15">
        <v>69.101400543945601</v>
      </c>
      <c r="E18" s="15">
        <v>51.4867282920452</v>
      </c>
      <c r="F18" s="15">
        <v>15.2265272009298</v>
      </c>
    </row>
    <row r="19" spans="1:6" x14ac:dyDescent="0.35">
      <c r="A19" s="9" t="s">
        <v>85</v>
      </c>
      <c r="B19" s="15">
        <v>41.054171143130397</v>
      </c>
      <c r="C19" s="15">
        <v>57.432415165582903</v>
      </c>
      <c r="D19" s="15">
        <v>69.118782386541099</v>
      </c>
      <c r="E19" s="15">
        <v>51.680211424884398</v>
      </c>
      <c r="F19" s="15">
        <v>15.177674118725401</v>
      </c>
    </row>
    <row r="20" spans="1:6" x14ac:dyDescent="0.35">
      <c r="A20" s="9" t="s">
        <v>86</v>
      </c>
      <c r="B20" s="15">
        <v>42.127415933403803</v>
      </c>
      <c r="C20" s="15">
        <v>58.0968725416108</v>
      </c>
      <c r="D20" s="15">
        <v>71.054080234039404</v>
      </c>
      <c r="E20" s="15">
        <v>50.3870255756934</v>
      </c>
      <c r="F20" s="15">
        <v>18.1920470140488</v>
      </c>
    </row>
    <row r="21" spans="1:6" x14ac:dyDescent="0.35">
      <c r="A21" s="9" t="s">
        <v>87</v>
      </c>
      <c r="B21" s="15">
        <v>45.026091092698998</v>
      </c>
      <c r="C21" s="15">
        <v>52.276154937324598</v>
      </c>
      <c r="D21" s="15">
        <v>72.596534435654306</v>
      </c>
      <c r="E21" s="15">
        <v>42.492086867500497</v>
      </c>
      <c r="F21" s="15">
        <v>19.2638889208738</v>
      </c>
    </row>
    <row r="22" spans="1:6" x14ac:dyDescent="0.35">
      <c r="A22" s="9" t="s">
        <v>88</v>
      </c>
      <c r="B22" s="15">
        <v>43.4079802114355</v>
      </c>
      <c r="C22" s="15">
        <v>61.755591714405</v>
      </c>
      <c r="D22" s="15">
        <v>67.122873514151394</v>
      </c>
      <c r="E22" s="15">
        <v>42.107882771854399</v>
      </c>
      <c r="F22" s="15">
        <v>26.3108238537307</v>
      </c>
    </row>
    <row r="23" spans="1:6" x14ac:dyDescent="0.35">
      <c r="A23" s="9" t="s">
        <v>89</v>
      </c>
      <c r="B23" s="15">
        <v>33.909614981246499</v>
      </c>
      <c r="C23" s="15">
        <v>54.560288392262201</v>
      </c>
      <c r="D23" s="15">
        <v>68.1488129470834</v>
      </c>
      <c r="E23" s="15">
        <v>48.4847742315349</v>
      </c>
      <c r="F23" s="15">
        <v>15.011555083542699</v>
      </c>
    </row>
    <row r="24" spans="1:6" x14ac:dyDescent="0.35">
      <c r="A24" s="9" t="s">
        <v>90</v>
      </c>
      <c r="B24" s="15">
        <v>42.754575732277701</v>
      </c>
      <c r="C24" s="15">
        <v>56.297994479428802</v>
      </c>
      <c r="D24" s="15">
        <v>71.062002531851306</v>
      </c>
      <c r="E24" s="15">
        <v>49.770176288124397</v>
      </c>
      <c r="F24" s="15">
        <v>15.4380380424448</v>
      </c>
    </row>
    <row r="25" spans="1:6" x14ac:dyDescent="0.35">
      <c r="A25" s="9" t="s">
        <v>91</v>
      </c>
      <c r="B25" s="15">
        <v>43.233091360386801</v>
      </c>
      <c r="C25" s="15">
        <v>59.828282792977397</v>
      </c>
      <c r="D25" s="15">
        <v>73.047136609082003</v>
      </c>
      <c r="E25" s="15">
        <v>48.472816584309903</v>
      </c>
      <c r="F25" s="15">
        <v>18.630271019419499</v>
      </c>
    </row>
    <row r="26" spans="1:6" x14ac:dyDescent="0.35">
      <c r="A26" s="9" t="s">
        <v>92</v>
      </c>
      <c r="B26" s="15">
        <v>46.056862428208902</v>
      </c>
      <c r="C26" s="15">
        <v>58.767407246425101</v>
      </c>
      <c r="D26" s="15">
        <v>72.664031904350594</v>
      </c>
      <c r="E26" s="15">
        <v>50.247739949774797</v>
      </c>
      <c r="F26" s="15">
        <v>15.5713671053662</v>
      </c>
    </row>
    <row r="27" spans="1:6" x14ac:dyDescent="0.35">
      <c r="A27" s="9" t="s">
        <v>93</v>
      </c>
      <c r="B27" s="15">
        <v>41.1351142315484</v>
      </c>
      <c r="C27" s="15">
        <v>53.160235870544497</v>
      </c>
      <c r="D27" s="15">
        <v>67.277457052522493</v>
      </c>
      <c r="E27" s="15">
        <v>45.124062565613798</v>
      </c>
      <c r="F27" s="15">
        <v>11.051935712056</v>
      </c>
    </row>
    <row r="28" spans="1:6" x14ac:dyDescent="0.35">
      <c r="A28" s="9" t="s">
        <v>94</v>
      </c>
      <c r="B28" s="15">
        <v>41.917861522753498</v>
      </c>
      <c r="C28" s="15">
        <v>55.035460344380503</v>
      </c>
      <c r="D28" s="15">
        <v>70.8330184192356</v>
      </c>
      <c r="E28" s="15">
        <v>51.356646469401397</v>
      </c>
      <c r="F28" s="15">
        <v>15.421761104660201</v>
      </c>
    </row>
    <row r="29" spans="1:6" x14ac:dyDescent="0.35">
      <c r="A29" s="9" t="s">
        <v>95</v>
      </c>
      <c r="B29" s="15">
        <v>30.114224341470202</v>
      </c>
      <c r="C29" s="15">
        <v>52.950800008355799</v>
      </c>
      <c r="D29" s="15">
        <v>71.511541552865694</v>
      </c>
      <c r="E29" s="15">
        <v>50.3898423057298</v>
      </c>
      <c r="F29" s="15">
        <v>12.6532168677315</v>
      </c>
    </row>
    <row r="30" spans="1:6" x14ac:dyDescent="0.35">
      <c r="A30" s="9" t="s">
        <v>96</v>
      </c>
      <c r="B30" s="15">
        <v>37.921269027253999</v>
      </c>
      <c r="C30" s="15">
        <v>59.213503668085302</v>
      </c>
      <c r="D30" s="15">
        <v>77.043251063126903</v>
      </c>
      <c r="E30" s="15">
        <v>54.871799756525903</v>
      </c>
      <c r="F30" s="15">
        <v>16.9114406472182</v>
      </c>
    </row>
    <row r="31" spans="1:6" x14ac:dyDescent="0.35">
      <c r="A31" s="9" t="s">
        <v>97</v>
      </c>
      <c r="B31" s="15">
        <v>32.234057962489302</v>
      </c>
      <c r="C31" s="15">
        <v>52.532974835742301</v>
      </c>
      <c r="D31" s="15">
        <v>73.848213658761495</v>
      </c>
      <c r="E31" s="15">
        <v>51.096892040787097</v>
      </c>
      <c r="F31" s="15">
        <v>13.9256505705119</v>
      </c>
    </row>
    <row r="32" spans="1:6" x14ac:dyDescent="0.35">
      <c r="A32" s="9" t="s">
        <v>98</v>
      </c>
      <c r="B32" s="15">
        <v>22.0091870160932</v>
      </c>
      <c r="C32" s="15">
        <v>51.016844025613402</v>
      </c>
      <c r="D32" s="15">
        <v>69.678702288410193</v>
      </c>
      <c r="E32" s="15">
        <v>46.642774845392097</v>
      </c>
      <c r="F32" s="15">
        <v>12.5248991386825</v>
      </c>
    </row>
    <row r="33" spans="1:6" x14ac:dyDescent="0.35">
      <c r="A33" s="9" t="s">
        <v>99</v>
      </c>
      <c r="B33" s="15">
        <v>25.469183730206801</v>
      </c>
      <c r="C33" s="15">
        <v>48.654223886621899</v>
      </c>
      <c r="D33" s="15">
        <v>64.593163166463597</v>
      </c>
      <c r="E33" s="15">
        <v>46.780755746629801</v>
      </c>
      <c r="F33" s="15">
        <v>9.3879788186663902</v>
      </c>
    </row>
    <row r="34" spans="1:6" x14ac:dyDescent="0.35">
      <c r="A34" s="9" t="s">
        <v>100</v>
      </c>
      <c r="B34" s="15">
        <v>31.758718740652</v>
      </c>
      <c r="C34" s="15">
        <v>52.645897973679098</v>
      </c>
      <c r="D34" s="15">
        <v>70.796030860828495</v>
      </c>
      <c r="E34" s="15">
        <v>51.471818373779399</v>
      </c>
      <c r="F34" s="15">
        <v>10.5430537340533</v>
      </c>
    </row>
    <row r="35" spans="1:6" x14ac:dyDescent="0.35">
      <c r="A35" s="9" t="s">
        <v>101</v>
      </c>
      <c r="B35" s="15">
        <v>38.2664853234009</v>
      </c>
      <c r="C35" s="15">
        <v>64.114060480487694</v>
      </c>
      <c r="D35" s="15">
        <v>78.258533920689203</v>
      </c>
      <c r="E35" s="15">
        <v>57.6022571639622</v>
      </c>
      <c r="F35" s="15">
        <v>18.512629275017201</v>
      </c>
    </row>
    <row r="36" spans="1:6" x14ac:dyDescent="0.35">
      <c r="A36" s="9" t="s">
        <v>102</v>
      </c>
      <c r="B36" s="15">
        <v>47.691965213556699</v>
      </c>
      <c r="C36" s="15">
        <v>63.617146538114604</v>
      </c>
      <c r="D36" s="15">
        <v>77.628244301683097</v>
      </c>
      <c r="E36" s="15">
        <v>57.932726888366602</v>
      </c>
      <c r="F36" s="15">
        <v>20.047357951459901</v>
      </c>
    </row>
    <row r="37" spans="1:6" x14ac:dyDescent="0.35">
      <c r="A37" s="9" t="s">
        <v>103</v>
      </c>
      <c r="B37" s="15">
        <v>36.412231765320101</v>
      </c>
      <c r="C37" s="15">
        <v>62.7302555209532</v>
      </c>
      <c r="D37" s="15">
        <v>78.6616761888301</v>
      </c>
      <c r="E37" s="15">
        <v>55.537627427630198</v>
      </c>
      <c r="F37" s="15">
        <v>17.807350765604301</v>
      </c>
    </row>
    <row r="38" spans="1:6" x14ac:dyDescent="0.35">
      <c r="A38" s="9" t="s">
        <v>104</v>
      </c>
      <c r="B38" s="15">
        <v>38.711993200103898</v>
      </c>
      <c r="C38" s="15">
        <v>67.605308268391596</v>
      </c>
      <c r="D38" s="15">
        <v>77.566517544893102</v>
      </c>
      <c r="E38" s="15">
        <v>62.361604427670898</v>
      </c>
      <c r="F38" s="15">
        <v>19.542055933619999</v>
      </c>
    </row>
    <row r="39" spans="1:6" x14ac:dyDescent="0.35">
      <c r="A39" s="9" t="s">
        <v>105</v>
      </c>
      <c r="B39" s="15">
        <v>33.0674161093294</v>
      </c>
      <c r="C39" s="15">
        <v>53.727956016884796</v>
      </c>
      <c r="D39" s="15">
        <v>70.767104723726504</v>
      </c>
      <c r="E39" s="15">
        <v>46.166330348951298</v>
      </c>
      <c r="F39" s="15">
        <v>13.52723290616</v>
      </c>
    </row>
    <row r="40" spans="1:6" x14ac:dyDescent="0.35">
      <c r="A40" s="9" t="s">
        <v>106</v>
      </c>
      <c r="B40" s="15">
        <v>29.2865812069372</v>
      </c>
      <c r="C40" s="15">
        <v>50.588124981650999</v>
      </c>
      <c r="D40" s="15">
        <v>72.981220286199999</v>
      </c>
      <c r="E40" s="15">
        <v>40.569232442611998</v>
      </c>
      <c r="F40" s="15">
        <v>11.7135187807602</v>
      </c>
    </row>
    <row r="41" spans="1:6" x14ac:dyDescent="0.35">
      <c r="A41" s="9" t="s">
        <v>107</v>
      </c>
      <c r="B41" s="15">
        <v>35.667319451487899</v>
      </c>
      <c r="C41" s="15">
        <v>55.887070977750298</v>
      </c>
      <c r="D41" s="15">
        <v>69.244561000075095</v>
      </c>
      <c r="E41" s="15">
        <v>50.0151928168344</v>
      </c>
      <c r="F41" s="15">
        <v>14.774439287312299</v>
      </c>
    </row>
    <row r="42" spans="1:6" x14ac:dyDescent="0.35">
      <c r="A42" s="9" t="s">
        <v>74</v>
      </c>
      <c r="B42" s="15">
        <v>27.985485619559899</v>
      </c>
      <c r="C42" s="15">
        <v>59.776327202833798</v>
      </c>
      <c r="D42" s="15">
        <v>66.330767844708802</v>
      </c>
      <c r="E42" s="15">
        <v>51.1289799958858</v>
      </c>
      <c r="F42" s="15">
        <v>18.2921890860659</v>
      </c>
    </row>
    <row r="43" spans="1:6" ht="22" customHeight="1" x14ac:dyDescent="0.35">
      <c r="A43" s="19" t="s">
        <v>108</v>
      </c>
      <c r="B43" s="15"/>
      <c r="C43" s="15"/>
      <c r="D43" s="15"/>
      <c r="E43" s="15"/>
      <c r="F43" s="15"/>
    </row>
    <row r="44" spans="1:6" x14ac:dyDescent="0.35">
      <c r="A44" s="9" t="s">
        <v>109</v>
      </c>
      <c r="B44" s="15">
        <v>34.916632003275701</v>
      </c>
      <c r="C44" s="15">
        <v>52.9380990754902</v>
      </c>
      <c r="D44" s="15">
        <v>62.891299114930703</v>
      </c>
      <c r="E44" s="15">
        <v>47.192303001330899</v>
      </c>
      <c r="F44" s="15">
        <v>18.6779542644075</v>
      </c>
    </row>
    <row r="45" spans="1:6" x14ac:dyDescent="0.35">
      <c r="A45" s="9" t="s">
        <v>110</v>
      </c>
      <c r="B45" s="15">
        <v>40.119356637235803</v>
      </c>
      <c r="C45" s="15">
        <v>58.052274638003396</v>
      </c>
      <c r="D45" s="15">
        <v>70.200797319690395</v>
      </c>
      <c r="E45" s="15">
        <v>52.027482358656897</v>
      </c>
      <c r="F45" s="15">
        <v>15.2112927916289</v>
      </c>
    </row>
    <row r="46" spans="1:6" x14ac:dyDescent="0.35">
      <c r="A46" s="9" t="s">
        <v>74</v>
      </c>
      <c r="B46" s="15">
        <v>31.060643464525299</v>
      </c>
      <c r="C46" s="15">
        <v>47.0513808405303</v>
      </c>
      <c r="D46" s="15">
        <v>57.836815463819697</v>
      </c>
      <c r="E46" s="15">
        <v>43.337370678003197</v>
      </c>
      <c r="F46" s="15">
        <v>14.447127244692201</v>
      </c>
    </row>
    <row r="47" spans="1:6" ht="22" customHeight="1" x14ac:dyDescent="0.35">
      <c r="A47" s="19" t="s">
        <v>111</v>
      </c>
      <c r="B47" s="15"/>
      <c r="C47" s="15"/>
      <c r="D47" s="15"/>
      <c r="E47" s="15"/>
      <c r="F47" s="15"/>
    </row>
    <row r="48" spans="1:6" x14ac:dyDescent="0.35">
      <c r="A48" s="9" t="s">
        <v>112</v>
      </c>
      <c r="B48" s="15">
        <v>34.515062681344098</v>
      </c>
      <c r="C48" s="15">
        <v>54.487948898774803</v>
      </c>
      <c r="D48" s="15">
        <v>62.071497669681598</v>
      </c>
      <c r="E48" s="15">
        <v>48.556574916827898</v>
      </c>
      <c r="F48" s="15">
        <v>18.772613142408002</v>
      </c>
    </row>
    <row r="49" spans="1:6" x14ac:dyDescent="0.35">
      <c r="A49" s="9" t="s">
        <v>113</v>
      </c>
      <c r="B49" s="15">
        <v>41.003653226059697</v>
      </c>
      <c r="C49" s="15">
        <v>58.633263917270199</v>
      </c>
      <c r="D49" s="15">
        <v>71.407337545388998</v>
      </c>
      <c r="E49" s="15">
        <v>52.544255625916399</v>
      </c>
      <c r="F49" s="15">
        <v>15.1080138932643</v>
      </c>
    </row>
    <row r="50" spans="1:6" x14ac:dyDescent="0.35">
      <c r="A50" s="9" t="s">
        <v>74</v>
      </c>
      <c r="B50" s="15">
        <v>28.814596898413502</v>
      </c>
      <c r="C50" s="15">
        <v>45.625060532936502</v>
      </c>
      <c r="D50" s="15">
        <v>55.510132479924202</v>
      </c>
      <c r="E50" s="15">
        <v>42.045052277716401</v>
      </c>
      <c r="F50" s="15">
        <v>12.156017694022101</v>
      </c>
    </row>
    <row r="51" spans="1:6" ht="22" customHeight="1" x14ac:dyDescent="0.35">
      <c r="A51" s="19" t="s">
        <v>114</v>
      </c>
      <c r="B51" s="15"/>
      <c r="C51" s="15"/>
      <c r="D51" s="15"/>
      <c r="E51" s="15"/>
      <c r="F51" s="15"/>
    </row>
    <row r="52" spans="1:6" x14ac:dyDescent="0.35">
      <c r="A52" s="9" t="s">
        <v>115</v>
      </c>
      <c r="B52" s="15">
        <v>46.601788085288398</v>
      </c>
      <c r="C52" s="15">
        <v>57.336334155995701</v>
      </c>
      <c r="D52" s="15">
        <v>71.563519938982793</v>
      </c>
      <c r="E52" s="15">
        <v>51.438169987655797</v>
      </c>
      <c r="F52" s="15">
        <v>13.2094368253914</v>
      </c>
    </row>
    <row r="53" spans="1:6" x14ac:dyDescent="0.35">
      <c r="A53" s="9" t="s">
        <v>116</v>
      </c>
      <c r="B53" s="15">
        <v>40.291866984069998</v>
      </c>
      <c r="C53" s="15">
        <v>57.148082176228101</v>
      </c>
      <c r="D53" s="15">
        <v>70.638321864278694</v>
      </c>
      <c r="E53" s="15">
        <v>50.851260990505097</v>
      </c>
      <c r="F53" s="15">
        <v>14.9620200674676</v>
      </c>
    </row>
    <row r="54" spans="1:6" x14ac:dyDescent="0.35">
      <c r="A54" s="9" t="s">
        <v>117</v>
      </c>
      <c r="B54" s="15">
        <v>37.018461300676101</v>
      </c>
      <c r="C54" s="15">
        <v>55.345219326843697</v>
      </c>
      <c r="D54" s="15">
        <v>67.123655495144902</v>
      </c>
      <c r="E54" s="15">
        <v>49.921123232409897</v>
      </c>
      <c r="F54" s="15">
        <v>14.422038942587401</v>
      </c>
    </row>
    <row r="55" spans="1:6" x14ac:dyDescent="0.35">
      <c r="A55" s="9" t="s">
        <v>118</v>
      </c>
      <c r="B55" s="15">
        <v>32.275318944507099</v>
      </c>
      <c r="C55" s="15">
        <v>60.531292062583901</v>
      </c>
      <c r="D55" s="15">
        <v>67.704980793956906</v>
      </c>
      <c r="E55" s="15">
        <v>54.376178727223198</v>
      </c>
      <c r="F55" s="15">
        <v>20.235283588002901</v>
      </c>
    </row>
    <row r="56" spans="1:6" ht="22" customHeight="1" x14ac:dyDescent="0.35">
      <c r="A56" s="19" t="s">
        <v>119</v>
      </c>
      <c r="B56" s="15"/>
      <c r="C56" s="15"/>
      <c r="D56" s="15"/>
      <c r="E56" s="15"/>
      <c r="F56" s="15"/>
    </row>
    <row r="57" spans="1:6" x14ac:dyDescent="0.35">
      <c r="A57" s="9" t="s">
        <v>120</v>
      </c>
      <c r="B57" s="15">
        <v>46.266740807813697</v>
      </c>
      <c r="C57" s="15">
        <v>59.553030532032999</v>
      </c>
      <c r="D57" s="15">
        <v>73.336072011667795</v>
      </c>
      <c r="E57" s="15">
        <v>54.189611277392899</v>
      </c>
      <c r="F57" s="15">
        <v>15.8375195289478</v>
      </c>
    </row>
    <row r="58" spans="1:6" x14ac:dyDescent="0.35">
      <c r="A58" s="11" t="s">
        <v>121</v>
      </c>
      <c r="B58" s="16">
        <v>34.628040008500598</v>
      </c>
      <c r="C58" s="16">
        <v>55.737999982790697</v>
      </c>
      <c r="D58" s="16">
        <v>66.431534626564599</v>
      </c>
      <c r="E58" s="16">
        <v>49.434188250214802</v>
      </c>
      <c r="F58" s="16">
        <v>15.012100378949301</v>
      </c>
    </row>
    <row r="59" spans="1:6" ht="30" customHeight="1" x14ac:dyDescent="0.35">
      <c r="A59" t="s">
        <v>161</v>
      </c>
    </row>
    <row r="60" spans="1:6" x14ac:dyDescent="0.35">
      <c r="A60" t="s">
        <v>162</v>
      </c>
    </row>
    <row r="61" spans="1:6" x14ac:dyDescent="0.35">
      <c r="A61" t="s">
        <v>163</v>
      </c>
    </row>
    <row r="62" spans="1:6" x14ac:dyDescent="0.35">
      <c r="A62" t="s">
        <v>164</v>
      </c>
    </row>
    <row r="63" spans="1:6" x14ac:dyDescent="0.35">
      <c r="A63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17"/>
  <sheetViews>
    <sheetView zoomScale="70" workbookViewId="0"/>
  </sheetViews>
  <sheetFormatPr defaultColWidth="10.84375" defaultRowHeight="15.5" x14ac:dyDescent="0.35"/>
  <cols>
    <col min="1" max="1" width="77.69140625" customWidth="1"/>
    <col min="2" max="7" width="15.84375" customWidth="1"/>
  </cols>
  <sheetData>
    <row r="1" spans="1:7" ht="40" customHeight="1" x14ac:dyDescent="0.35">
      <c r="A1" s="10" t="s">
        <v>402</v>
      </c>
      <c r="B1" s="12"/>
      <c r="C1" s="12"/>
      <c r="D1" s="12"/>
      <c r="E1" s="12"/>
      <c r="F1" s="12"/>
      <c r="G1" s="12"/>
    </row>
    <row r="2" spans="1:7" ht="77.5" x14ac:dyDescent="0.35">
      <c r="A2" s="7" t="s">
        <v>52</v>
      </c>
      <c r="B2" s="6" t="s">
        <v>68</v>
      </c>
      <c r="C2" s="6" t="s">
        <v>128</v>
      </c>
      <c r="D2" s="6" t="s">
        <v>135</v>
      </c>
      <c r="E2" s="6" t="s">
        <v>138</v>
      </c>
      <c r="F2" s="6" t="s">
        <v>143</v>
      </c>
      <c r="G2" s="8" t="s">
        <v>149</v>
      </c>
    </row>
    <row r="3" spans="1:7" ht="31" x14ac:dyDescent="0.35">
      <c r="A3" s="32" t="s">
        <v>403</v>
      </c>
      <c r="B3" s="15"/>
      <c r="C3" s="15"/>
      <c r="D3" s="15"/>
      <c r="E3" s="15"/>
      <c r="F3" s="15"/>
      <c r="G3" s="22"/>
    </row>
    <row r="4" spans="1:7" x14ac:dyDescent="0.35">
      <c r="A4" s="9" t="s">
        <v>404</v>
      </c>
      <c r="B4" s="15">
        <v>88.335344666604698</v>
      </c>
      <c r="C4" s="15">
        <v>94.463073012921996</v>
      </c>
      <c r="D4" s="15">
        <v>82.184727600549095</v>
      </c>
      <c r="E4" s="15">
        <v>91.367254153756704</v>
      </c>
      <c r="F4" s="15">
        <v>83.759137426900594</v>
      </c>
      <c r="G4" s="22">
        <v>83.168817766340993</v>
      </c>
    </row>
    <row r="5" spans="1:7" x14ac:dyDescent="0.35">
      <c r="A5" s="9" t="s">
        <v>405</v>
      </c>
      <c r="B5" s="15">
        <v>80.719861870541905</v>
      </c>
      <c r="C5" s="15">
        <v>87.157698155565598</v>
      </c>
      <c r="D5" s="15">
        <v>79.619388246416605</v>
      </c>
      <c r="E5" s="15">
        <v>80.044753725843293</v>
      </c>
      <c r="F5" s="15">
        <v>77.431469298245602</v>
      </c>
      <c r="G5" s="22">
        <v>78.202391004248597</v>
      </c>
    </row>
    <row r="6" spans="1:7" x14ac:dyDescent="0.35">
      <c r="A6" s="9" t="s">
        <v>406</v>
      </c>
      <c r="B6" s="15">
        <v>81.295196094189706</v>
      </c>
      <c r="C6" s="15">
        <v>81.513925424535003</v>
      </c>
      <c r="D6" s="15">
        <v>74.4928695093502</v>
      </c>
      <c r="E6" s="15">
        <v>82.367846850893898</v>
      </c>
      <c r="F6" s="15">
        <v>84.163403299916496</v>
      </c>
      <c r="G6" s="22">
        <v>80.811252730757403</v>
      </c>
    </row>
    <row r="7" spans="1:7" x14ac:dyDescent="0.35">
      <c r="A7" s="9" t="s">
        <v>407</v>
      </c>
      <c r="B7" s="15">
        <v>39.696574060618403</v>
      </c>
      <c r="C7" s="15">
        <v>43.253066119158198</v>
      </c>
      <c r="D7" s="15">
        <v>34.618336362758299</v>
      </c>
      <c r="E7" s="15">
        <v>41.649285785658499</v>
      </c>
      <c r="F7" s="15">
        <v>41.080957602339197</v>
      </c>
      <c r="G7" s="22">
        <v>36.466098401082903</v>
      </c>
    </row>
    <row r="8" spans="1:7" x14ac:dyDescent="0.35">
      <c r="A8" s="9" t="s">
        <v>408</v>
      </c>
      <c r="B8" s="15">
        <v>44.2844552035682</v>
      </c>
      <c r="C8" s="15">
        <v>53.918774342179297</v>
      </c>
      <c r="D8" s="15">
        <v>34.007696861398699</v>
      </c>
      <c r="E8" s="15">
        <v>45.394316259067097</v>
      </c>
      <c r="F8" s="15">
        <v>42.023026315789501</v>
      </c>
      <c r="G8" s="22">
        <v>41.539208985029397</v>
      </c>
    </row>
    <row r="9" spans="1:7" x14ac:dyDescent="0.35">
      <c r="A9" s="9" t="s">
        <v>409</v>
      </c>
      <c r="B9" s="15">
        <v>48.423746917308101</v>
      </c>
      <c r="C9" s="15">
        <v>42.392261885775298</v>
      </c>
      <c r="D9" s="15">
        <v>62.418832998194098</v>
      </c>
      <c r="E9" s="15">
        <v>55.100711293285897</v>
      </c>
      <c r="F9" s="15">
        <v>41.307826858813698</v>
      </c>
      <c r="G9" s="22">
        <v>47.994685912642602</v>
      </c>
    </row>
    <row r="10" spans="1:7" x14ac:dyDescent="0.35">
      <c r="A10" s="9" t="s">
        <v>410</v>
      </c>
      <c r="B10" s="15">
        <v>21.173253857017102</v>
      </c>
      <c r="C10" s="15">
        <v>20.119560257289098</v>
      </c>
      <c r="D10" s="15">
        <v>22.161750802724399</v>
      </c>
      <c r="E10" s="15">
        <v>24.385954237771902</v>
      </c>
      <c r="F10" s="15">
        <v>20.6496710526316</v>
      </c>
      <c r="G10" s="22">
        <v>19.1241807727876</v>
      </c>
    </row>
    <row r="11" spans="1:7" x14ac:dyDescent="0.35">
      <c r="A11" s="9" t="s">
        <v>411</v>
      </c>
      <c r="B11" s="15">
        <v>48.605864411448998</v>
      </c>
      <c r="C11" s="15">
        <v>57.259086065288301</v>
      </c>
      <c r="D11" s="15">
        <v>57.753546037014601</v>
      </c>
      <c r="E11" s="15">
        <v>50.596771972733201</v>
      </c>
      <c r="F11" s="15">
        <v>37.244282581453596</v>
      </c>
      <c r="G11" s="22">
        <v>47.673830297669298</v>
      </c>
    </row>
    <row r="12" spans="1:7" x14ac:dyDescent="0.35">
      <c r="A12" s="9" t="s">
        <v>412</v>
      </c>
      <c r="B12" s="15">
        <v>44.593076910937803</v>
      </c>
      <c r="C12" s="15">
        <v>41.651724211258603</v>
      </c>
      <c r="D12" s="15">
        <v>48.170313318639899</v>
      </c>
      <c r="E12" s="15">
        <v>37.437561051862502</v>
      </c>
      <c r="F12" s="15">
        <v>49.662306808688399</v>
      </c>
      <c r="G12" s="22">
        <v>47.428028627719002</v>
      </c>
    </row>
    <row r="13" spans="1:7" x14ac:dyDescent="0.35">
      <c r="A13" s="9" t="s">
        <v>413</v>
      </c>
      <c r="B13" s="15">
        <v>28.649250258479899</v>
      </c>
      <c r="C13" s="15">
        <v>32.893442526906199</v>
      </c>
      <c r="D13" s="15">
        <v>25.267652254214099</v>
      </c>
      <c r="E13" s="15">
        <v>33.316138667307101</v>
      </c>
      <c r="F13" s="15">
        <v>22.410192147034302</v>
      </c>
      <c r="G13" s="22">
        <v>25.206063286558599</v>
      </c>
    </row>
    <row r="14" spans="1:7" x14ac:dyDescent="0.35">
      <c r="A14" s="11" t="s">
        <v>295</v>
      </c>
      <c r="B14" s="16">
        <v>2.7598461419949101</v>
      </c>
      <c r="C14" s="16">
        <v>1.20558193065746</v>
      </c>
      <c r="D14" s="16">
        <v>4.4821951769213397</v>
      </c>
      <c r="E14" s="16">
        <v>2.8843212005101599</v>
      </c>
      <c r="F14" s="16">
        <v>2.3026315789473699</v>
      </c>
      <c r="G14" s="23">
        <v>4.4324045407636703</v>
      </c>
    </row>
    <row r="15" spans="1:7" ht="30" customHeight="1" x14ac:dyDescent="0.35">
      <c r="A15" t="s">
        <v>163</v>
      </c>
    </row>
    <row r="16" spans="1:7" x14ac:dyDescent="0.35">
      <c r="A16" t="s">
        <v>363</v>
      </c>
    </row>
    <row r="17" spans="1:1" x14ac:dyDescent="0.35">
      <c r="A17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23"/>
  <sheetViews>
    <sheetView zoomScale="70" workbookViewId="0"/>
  </sheetViews>
  <sheetFormatPr defaultColWidth="10.84375" defaultRowHeight="15.5" x14ac:dyDescent="0.35"/>
  <cols>
    <col min="1" max="1" width="77.69140625" customWidth="1"/>
    <col min="2" max="7" width="15.84375" customWidth="1"/>
  </cols>
  <sheetData>
    <row r="1" spans="1:7" ht="40" customHeight="1" x14ac:dyDescent="0.35">
      <c r="A1" s="10" t="s">
        <v>414</v>
      </c>
      <c r="B1" s="12"/>
      <c r="C1" s="12"/>
      <c r="D1" s="12"/>
      <c r="E1" s="12"/>
      <c r="F1" s="12"/>
      <c r="G1" s="12"/>
    </row>
    <row r="2" spans="1:7" ht="77.5" x14ac:dyDescent="0.35">
      <c r="A2" s="7" t="s">
        <v>52</v>
      </c>
      <c r="B2" s="6" t="s">
        <v>68</v>
      </c>
      <c r="C2" s="6" t="s">
        <v>128</v>
      </c>
      <c r="D2" s="6" t="s">
        <v>135</v>
      </c>
      <c r="E2" s="6" t="s">
        <v>138</v>
      </c>
      <c r="F2" s="6" t="s">
        <v>143</v>
      </c>
      <c r="G2" s="8" t="s">
        <v>149</v>
      </c>
    </row>
    <row r="3" spans="1:7" ht="31" x14ac:dyDescent="0.35">
      <c r="A3" s="32" t="s">
        <v>415</v>
      </c>
      <c r="B3" s="15"/>
      <c r="C3" s="15"/>
      <c r="D3" s="15"/>
      <c r="E3" s="15"/>
      <c r="F3" s="15"/>
      <c r="G3" s="22"/>
    </row>
    <row r="4" spans="1:7" x14ac:dyDescent="0.35">
      <c r="A4" s="9" t="s">
        <v>416</v>
      </c>
      <c r="B4" s="15">
        <v>92.796035634838901</v>
      </c>
      <c r="C4" s="15">
        <v>94.085420286326595</v>
      </c>
      <c r="D4" s="15">
        <v>89.389495871493807</v>
      </c>
      <c r="E4" s="15">
        <v>93.421787075661996</v>
      </c>
      <c r="F4" s="15">
        <v>93.561377401837902</v>
      </c>
      <c r="G4" s="22">
        <v>92.347848230201194</v>
      </c>
    </row>
    <row r="5" spans="1:7" x14ac:dyDescent="0.35">
      <c r="A5" s="9" t="s">
        <v>417</v>
      </c>
      <c r="B5" s="15">
        <v>5.1898693165648604</v>
      </c>
      <c r="C5" s="15">
        <v>3.2186846386242198</v>
      </c>
      <c r="D5" s="15">
        <v>6.7000635154793402</v>
      </c>
      <c r="E5" s="15">
        <v>3.2931316781062101</v>
      </c>
      <c r="F5" s="15">
        <v>6.4386225981620697</v>
      </c>
      <c r="G5" s="22">
        <v>6.2770562770562801</v>
      </c>
    </row>
    <row r="6" spans="1:7" x14ac:dyDescent="0.35">
      <c r="A6" s="9" t="s">
        <v>418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22">
        <v>0</v>
      </c>
    </row>
    <row r="7" spans="1:7" x14ac:dyDescent="0.35">
      <c r="A7" s="9" t="s">
        <v>419</v>
      </c>
      <c r="B7" s="15">
        <v>0.100971854095671</v>
      </c>
      <c r="C7" s="15">
        <v>0</v>
      </c>
      <c r="D7" s="15">
        <v>0</v>
      </c>
      <c r="E7" s="15">
        <v>0.45274476513865303</v>
      </c>
      <c r="F7" s="15">
        <v>0</v>
      </c>
      <c r="G7" s="22">
        <v>0</v>
      </c>
    </row>
    <row r="8" spans="1:7" x14ac:dyDescent="0.35">
      <c r="A8" s="9" t="s">
        <v>295</v>
      </c>
      <c r="B8" s="15">
        <v>1.91312319450057</v>
      </c>
      <c r="C8" s="15">
        <v>2.6958950750491502</v>
      </c>
      <c r="D8" s="15">
        <v>3.9104406130268199</v>
      </c>
      <c r="E8" s="15">
        <v>2.8323364810931002</v>
      </c>
      <c r="F8" s="15">
        <v>0</v>
      </c>
      <c r="G8" s="22">
        <v>1.3750954927425501</v>
      </c>
    </row>
    <row r="9" spans="1:7" ht="46.5" x14ac:dyDescent="0.35">
      <c r="A9" s="32" t="s">
        <v>420</v>
      </c>
      <c r="B9" s="15"/>
      <c r="C9" s="15"/>
      <c r="D9" s="15"/>
      <c r="E9" s="15"/>
      <c r="F9" s="15"/>
      <c r="G9" s="22"/>
    </row>
    <row r="10" spans="1:7" x14ac:dyDescent="0.35">
      <c r="A10" s="9" t="s">
        <v>421</v>
      </c>
      <c r="B10" s="15">
        <v>88.569732526594905</v>
      </c>
      <c r="C10" s="15">
        <v>84.729497887930407</v>
      </c>
      <c r="D10" s="15">
        <v>94.452191796258703</v>
      </c>
      <c r="E10" s="15">
        <v>85.593701571056002</v>
      </c>
      <c r="F10" s="15">
        <v>93.323804302422701</v>
      </c>
      <c r="G10" s="22">
        <v>91.699134199134207</v>
      </c>
    </row>
    <row r="11" spans="1:7" x14ac:dyDescent="0.35">
      <c r="A11" s="9" t="s">
        <v>422</v>
      </c>
      <c r="B11" s="15">
        <v>11.430267473405101</v>
      </c>
      <c r="C11" s="15">
        <v>15.2705021120696</v>
      </c>
      <c r="D11" s="15">
        <v>5.5478082037412699</v>
      </c>
      <c r="E11" s="15">
        <v>14.406298428944</v>
      </c>
      <c r="F11" s="15">
        <v>6.6761956975772803</v>
      </c>
      <c r="G11" s="22">
        <v>8.3008658008658003</v>
      </c>
    </row>
    <row r="12" spans="1:7" ht="46.5" x14ac:dyDescent="0.35">
      <c r="A12" s="32" t="s">
        <v>423</v>
      </c>
      <c r="B12" s="15"/>
      <c r="C12" s="15"/>
      <c r="D12" s="15"/>
      <c r="E12" s="15"/>
      <c r="F12" s="15"/>
      <c r="G12" s="22"/>
    </row>
    <row r="13" spans="1:7" x14ac:dyDescent="0.35">
      <c r="A13" s="9" t="s">
        <v>424</v>
      </c>
      <c r="B13" s="15">
        <v>82.100654897111198</v>
      </c>
      <c r="C13" s="15">
        <v>83.977420157000793</v>
      </c>
      <c r="D13" s="15">
        <v>86.824284572763304</v>
      </c>
      <c r="E13" s="15">
        <v>80.597961762447895</v>
      </c>
      <c r="F13" s="15">
        <v>78.627427944862106</v>
      </c>
      <c r="G13" s="22">
        <v>80.482389127900007</v>
      </c>
    </row>
    <row r="14" spans="1:7" x14ac:dyDescent="0.35">
      <c r="A14" s="9" t="s">
        <v>425</v>
      </c>
      <c r="B14" s="15">
        <v>17.899345102888802</v>
      </c>
      <c r="C14" s="15">
        <v>16.0225798429992</v>
      </c>
      <c r="D14" s="15">
        <v>13.1757154272367</v>
      </c>
      <c r="E14" s="15">
        <v>19.402038237552102</v>
      </c>
      <c r="F14" s="15">
        <v>21.372572055137798</v>
      </c>
      <c r="G14" s="22">
        <v>19.517610872100001</v>
      </c>
    </row>
    <row r="15" spans="1:7" ht="31" x14ac:dyDescent="0.35">
      <c r="A15" s="32" t="s">
        <v>426</v>
      </c>
      <c r="B15" s="15"/>
      <c r="C15" s="15"/>
      <c r="D15" s="15"/>
      <c r="E15" s="15"/>
      <c r="F15" s="15"/>
      <c r="G15" s="22"/>
    </row>
    <row r="16" spans="1:7" x14ac:dyDescent="0.35">
      <c r="A16" s="9" t="s">
        <v>421</v>
      </c>
      <c r="B16" s="15">
        <v>57.8040347875842</v>
      </c>
      <c r="C16" s="15">
        <v>46.457636660675597</v>
      </c>
      <c r="D16" s="15">
        <v>61.735818413049699</v>
      </c>
      <c r="E16" s="15">
        <v>64.204682176943194</v>
      </c>
      <c r="F16" s="15">
        <v>60.064614661654097</v>
      </c>
      <c r="G16" s="22">
        <v>54.552222802996802</v>
      </c>
    </row>
    <row r="17" spans="1:7" x14ac:dyDescent="0.35">
      <c r="A17" s="9" t="s">
        <v>422</v>
      </c>
      <c r="B17" s="15">
        <v>42.1959652124158</v>
      </c>
      <c r="C17" s="15">
        <v>53.542363339324403</v>
      </c>
      <c r="D17" s="15">
        <v>38.2641815869504</v>
      </c>
      <c r="E17" s="15">
        <v>35.795317823056799</v>
      </c>
      <c r="F17" s="15">
        <v>39.935385338345903</v>
      </c>
      <c r="G17" s="22">
        <v>45.447777197003198</v>
      </c>
    </row>
    <row r="18" spans="1:7" ht="31" x14ac:dyDescent="0.35">
      <c r="A18" s="32" t="s">
        <v>427</v>
      </c>
      <c r="B18" s="15"/>
      <c r="C18" s="15"/>
      <c r="D18" s="15"/>
      <c r="E18" s="15"/>
      <c r="F18" s="15"/>
      <c r="G18" s="22"/>
    </row>
    <row r="19" spans="1:7" x14ac:dyDescent="0.35">
      <c r="A19" s="9" t="s">
        <v>424</v>
      </c>
      <c r="B19" s="15">
        <v>72.848701991406401</v>
      </c>
      <c r="C19" s="15">
        <v>66.842731592598298</v>
      </c>
      <c r="D19" s="15">
        <v>61.720054793077097</v>
      </c>
      <c r="E19" s="15">
        <v>70.681045644842698</v>
      </c>
      <c r="F19" s="15">
        <v>77.984936299080999</v>
      </c>
      <c r="G19" s="22">
        <v>83.539162076313801</v>
      </c>
    </row>
    <row r="20" spans="1:7" x14ac:dyDescent="0.35">
      <c r="A20" s="11" t="s">
        <v>425</v>
      </c>
      <c r="B20" s="16">
        <v>27.151298008593599</v>
      </c>
      <c r="C20" s="16">
        <v>33.157268407401702</v>
      </c>
      <c r="D20" s="16">
        <v>38.279945206922903</v>
      </c>
      <c r="E20" s="16">
        <v>29.318954355157299</v>
      </c>
      <c r="F20" s="16">
        <v>22.015063700919001</v>
      </c>
      <c r="G20" s="23">
        <v>16.460837923686199</v>
      </c>
    </row>
    <row r="21" spans="1:7" ht="30" customHeight="1" x14ac:dyDescent="0.35">
      <c r="A21" t="s">
        <v>163</v>
      </c>
    </row>
    <row r="22" spans="1:7" x14ac:dyDescent="0.35">
      <c r="A22" t="s">
        <v>363</v>
      </c>
    </row>
    <row r="23" spans="1:7" x14ac:dyDescent="0.35">
      <c r="A23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zoomScale="70" workbookViewId="0"/>
  </sheetViews>
  <sheetFormatPr defaultColWidth="10.84375" defaultRowHeight="15.5" x14ac:dyDescent="0.35"/>
  <cols>
    <col min="1" max="1" width="77.69140625" customWidth="1"/>
    <col min="2" max="7" width="15.84375" customWidth="1"/>
  </cols>
  <sheetData>
    <row r="1" spans="1:7" ht="40" customHeight="1" x14ac:dyDescent="0.35">
      <c r="A1" s="10" t="s">
        <v>428</v>
      </c>
      <c r="B1" s="12"/>
      <c r="C1" s="12"/>
      <c r="D1" s="12"/>
      <c r="E1" s="12"/>
      <c r="F1" s="12"/>
      <c r="G1" s="12"/>
    </row>
    <row r="2" spans="1:7" ht="46.5" x14ac:dyDescent="0.35">
      <c r="A2" s="7" t="s">
        <v>52</v>
      </c>
      <c r="B2" s="6" t="s">
        <v>429</v>
      </c>
      <c r="C2" s="6" t="s">
        <v>430</v>
      </c>
      <c r="D2" s="6" t="s">
        <v>431</v>
      </c>
      <c r="E2" s="6" t="s">
        <v>432</v>
      </c>
      <c r="F2" s="6" t="s">
        <v>433</v>
      </c>
      <c r="G2" s="8" t="s">
        <v>57</v>
      </c>
    </row>
    <row r="3" spans="1:7" x14ac:dyDescent="0.35">
      <c r="A3" s="32" t="s">
        <v>434</v>
      </c>
      <c r="B3" s="15"/>
      <c r="C3" s="15"/>
      <c r="D3" s="15"/>
      <c r="E3" s="15"/>
      <c r="F3" s="15"/>
      <c r="G3" s="22"/>
    </row>
    <row r="4" spans="1:7" x14ac:dyDescent="0.35">
      <c r="A4" s="9" t="s">
        <v>435</v>
      </c>
      <c r="B4" s="15">
        <v>23.566072074992501</v>
      </c>
      <c r="C4" s="15">
        <v>46.582445195437202</v>
      </c>
      <c r="D4" s="15">
        <v>14.4322261499356</v>
      </c>
      <c r="E4" s="15">
        <v>9.9057237362320905</v>
      </c>
      <c r="F4" s="15">
        <v>2.481851033536</v>
      </c>
      <c r="G4" s="22">
        <v>3.03168180986669</v>
      </c>
    </row>
    <row r="5" spans="1:7" x14ac:dyDescent="0.35">
      <c r="A5" s="9" t="s">
        <v>436</v>
      </c>
      <c r="B5" s="15">
        <v>20.696258383956501</v>
      </c>
      <c r="C5" s="15">
        <v>39.500970363611501</v>
      </c>
      <c r="D5" s="15">
        <v>17.518736175958999</v>
      </c>
      <c r="E5" s="15">
        <v>14.5617416178274</v>
      </c>
      <c r="F5" s="15">
        <v>5.3141078392951204</v>
      </c>
      <c r="G5" s="22">
        <v>2.4081856193504301</v>
      </c>
    </row>
    <row r="6" spans="1:7" x14ac:dyDescent="0.35">
      <c r="A6" s="9" t="s">
        <v>437</v>
      </c>
      <c r="B6" s="15">
        <v>38.9079444106506</v>
      </c>
      <c r="C6" s="15">
        <v>48.5645126544389</v>
      </c>
      <c r="D6" s="15">
        <v>6.8026514196544099</v>
      </c>
      <c r="E6" s="15">
        <v>4.4870928588660304</v>
      </c>
      <c r="F6" s="15">
        <v>0.77560174082955802</v>
      </c>
      <c r="G6" s="22">
        <v>0.46219691556053999</v>
      </c>
    </row>
    <row r="7" spans="1:7" x14ac:dyDescent="0.35">
      <c r="A7" s="9" t="s">
        <v>438</v>
      </c>
      <c r="B7" s="15">
        <v>33.119265749526903</v>
      </c>
      <c r="C7" s="15">
        <v>50.323616140207399</v>
      </c>
      <c r="D7" s="15">
        <v>9.0195590404123305</v>
      </c>
      <c r="E7" s="15">
        <v>6.1711360402345701</v>
      </c>
      <c r="F7" s="15">
        <v>0.90422611405824804</v>
      </c>
      <c r="G7" s="22">
        <v>0.46219691556053999</v>
      </c>
    </row>
    <row r="8" spans="1:7" x14ac:dyDescent="0.35">
      <c r="A8" s="9" t="s">
        <v>439</v>
      </c>
      <c r="B8" s="15">
        <v>38.9079444106506</v>
      </c>
      <c r="C8" s="15">
        <v>48.5645126544389</v>
      </c>
      <c r="D8" s="15">
        <v>6.8026514196544099</v>
      </c>
      <c r="E8" s="15">
        <v>4.4870928588660304</v>
      </c>
      <c r="F8" s="15">
        <v>0.77560174082955802</v>
      </c>
      <c r="G8" s="22">
        <v>0.46219691556053999</v>
      </c>
    </row>
    <row r="9" spans="1:7" x14ac:dyDescent="0.35">
      <c r="A9" s="32" t="s">
        <v>440</v>
      </c>
      <c r="B9" s="15"/>
      <c r="C9" s="15"/>
      <c r="D9" s="15"/>
      <c r="E9" s="15"/>
      <c r="F9" s="15"/>
      <c r="G9" s="22"/>
    </row>
    <row r="10" spans="1:7" x14ac:dyDescent="0.35">
      <c r="A10" s="9" t="s">
        <v>441</v>
      </c>
      <c r="B10" s="15">
        <v>19.626222506147698</v>
      </c>
      <c r="C10" s="15">
        <v>33.730774459674301</v>
      </c>
      <c r="D10" s="15">
        <v>28.301175555409301</v>
      </c>
      <c r="E10" s="15">
        <v>12.3093067931717</v>
      </c>
      <c r="F10" s="15">
        <v>5.36191906522886</v>
      </c>
      <c r="G10" s="22">
        <v>0.67060162036812299</v>
      </c>
    </row>
    <row r="11" spans="1:7" x14ac:dyDescent="0.35">
      <c r="A11" s="9" t="s">
        <v>442</v>
      </c>
      <c r="B11" s="15">
        <v>26.0682155916247</v>
      </c>
      <c r="C11" s="15">
        <v>42.284786462970203</v>
      </c>
      <c r="D11" s="15">
        <v>18.257285957122999</v>
      </c>
      <c r="E11" s="15">
        <v>7.1480763941841499</v>
      </c>
      <c r="F11" s="15">
        <v>4.0441602346258199</v>
      </c>
      <c r="G11" s="22">
        <v>2.1974753594720799</v>
      </c>
    </row>
    <row r="12" spans="1:7" x14ac:dyDescent="0.35">
      <c r="A12" s="9" t="s">
        <v>443</v>
      </c>
      <c r="B12" s="15">
        <v>30.394309451447601</v>
      </c>
      <c r="C12" s="15">
        <v>40.094208384285302</v>
      </c>
      <c r="D12" s="15">
        <v>15.264041282604101</v>
      </c>
      <c r="E12" s="15">
        <v>9.2300008731136298</v>
      </c>
      <c r="F12" s="15">
        <v>4.2377827755284301</v>
      </c>
      <c r="G12" s="22">
        <v>0.77965723302085799</v>
      </c>
    </row>
    <row r="13" spans="1:7" x14ac:dyDescent="0.35">
      <c r="A13" s="9" t="s">
        <v>444</v>
      </c>
      <c r="B13" s="15">
        <v>15.517593752395999</v>
      </c>
      <c r="C13" s="15">
        <v>29.829306190022599</v>
      </c>
      <c r="D13" s="15">
        <v>15.883735604698799</v>
      </c>
      <c r="E13" s="15">
        <v>22.7406414437378</v>
      </c>
      <c r="F13" s="15">
        <v>14.9268423518559</v>
      </c>
      <c r="G13" s="22">
        <v>1.1018806572889599</v>
      </c>
    </row>
    <row r="14" spans="1:7" x14ac:dyDescent="0.35">
      <c r="A14" s="9" t="s">
        <v>445</v>
      </c>
      <c r="B14" s="15">
        <v>6.8769491622911696</v>
      </c>
      <c r="C14" s="15">
        <v>13.7150441686194</v>
      </c>
      <c r="D14" s="15">
        <v>24.9124189316741</v>
      </c>
      <c r="E14" s="15">
        <v>24.421501666918999</v>
      </c>
      <c r="F14" s="15">
        <v>23.983376689162501</v>
      </c>
      <c r="G14" s="22">
        <v>6.0907093813338502</v>
      </c>
    </row>
    <row r="15" spans="1:7" x14ac:dyDescent="0.35">
      <c r="A15" s="32" t="s">
        <v>446</v>
      </c>
      <c r="B15" s="15"/>
      <c r="C15" s="15"/>
      <c r="D15" s="15"/>
      <c r="E15" s="15"/>
      <c r="F15" s="15"/>
      <c r="G15" s="22"/>
    </row>
    <row r="16" spans="1:7" x14ac:dyDescent="0.35">
      <c r="A16" s="9" t="s">
        <v>447</v>
      </c>
      <c r="B16" s="15">
        <v>8.9349055089156497</v>
      </c>
      <c r="C16" s="15">
        <v>29.160807186426901</v>
      </c>
      <c r="D16" s="15">
        <v>25.8156548790481</v>
      </c>
      <c r="E16" s="15">
        <v>24.771472877016301</v>
      </c>
      <c r="F16" s="15">
        <v>9.0353706875412101</v>
      </c>
      <c r="G16" s="22">
        <v>2.28178886105177</v>
      </c>
    </row>
    <row r="17" spans="1:7" x14ac:dyDescent="0.35">
      <c r="A17" s="9" t="s">
        <v>448</v>
      </c>
      <c r="B17" s="15">
        <v>13.1154099180823</v>
      </c>
      <c r="C17" s="15">
        <v>27.3147341355407</v>
      </c>
      <c r="D17" s="15">
        <v>25.8156907909861</v>
      </c>
      <c r="E17" s="15">
        <v>21.8476294857605</v>
      </c>
      <c r="F17" s="15">
        <v>8.9864963093965002</v>
      </c>
      <c r="G17" s="22">
        <v>2.9200393602339498</v>
      </c>
    </row>
    <row r="18" spans="1:7" x14ac:dyDescent="0.35">
      <c r="A18" s="9" t="s">
        <v>449</v>
      </c>
      <c r="B18" s="15">
        <v>13.3913626119861</v>
      </c>
      <c r="C18" s="15">
        <v>46.060646844747097</v>
      </c>
      <c r="D18" s="15">
        <v>22.081476896219499</v>
      </c>
      <c r="E18" s="15">
        <v>13.754192172785499</v>
      </c>
      <c r="F18" s="15">
        <v>2.8604389215900001</v>
      </c>
      <c r="G18" s="22">
        <v>1.8518825526717699</v>
      </c>
    </row>
    <row r="19" spans="1:7" x14ac:dyDescent="0.35">
      <c r="A19" s="9" t="s">
        <v>450</v>
      </c>
      <c r="B19" s="15">
        <v>12.0121697568038</v>
      </c>
      <c r="C19" s="15">
        <v>39.090695500997597</v>
      </c>
      <c r="D19" s="15">
        <v>25.711918192373499</v>
      </c>
      <c r="E19" s="15">
        <v>17.175113292996102</v>
      </c>
      <c r="F19" s="15">
        <v>2.78377942546298</v>
      </c>
      <c r="G19" s="22">
        <v>3.22632383136611</v>
      </c>
    </row>
    <row r="20" spans="1:7" x14ac:dyDescent="0.35">
      <c r="A20" s="9" t="s">
        <v>451</v>
      </c>
      <c r="B20" s="15">
        <v>9.6242110070242592</v>
      </c>
      <c r="C20" s="15">
        <v>29.953077890523598</v>
      </c>
      <c r="D20" s="15">
        <v>24.6628883245751</v>
      </c>
      <c r="E20" s="15">
        <v>22.4796684527476</v>
      </c>
      <c r="F20" s="15">
        <v>9.4525406731493309</v>
      </c>
      <c r="G20" s="22">
        <v>3.82761365198016</v>
      </c>
    </row>
    <row r="21" spans="1:7" x14ac:dyDescent="0.35">
      <c r="A21" s="9" t="s">
        <v>452</v>
      </c>
      <c r="B21" s="15">
        <v>31.484712394591298</v>
      </c>
      <c r="C21" s="15">
        <v>49.5838232014369</v>
      </c>
      <c r="D21" s="15">
        <v>12.131701216968599</v>
      </c>
      <c r="E21" s="15">
        <v>4.3831102284339698</v>
      </c>
      <c r="F21" s="15">
        <v>1.2829932132725199</v>
      </c>
      <c r="G21" s="22">
        <v>1.1336597452967501</v>
      </c>
    </row>
    <row r="22" spans="1:7" x14ac:dyDescent="0.35">
      <c r="A22" s="32" t="s">
        <v>453</v>
      </c>
      <c r="B22" s="15"/>
      <c r="C22" s="15"/>
      <c r="D22" s="15"/>
      <c r="E22" s="15"/>
      <c r="F22" s="15"/>
      <c r="G22" s="22"/>
    </row>
    <row r="23" spans="1:7" x14ac:dyDescent="0.35">
      <c r="A23" s="9" t="s">
        <v>454</v>
      </c>
      <c r="B23" s="15">
        <v>6.0520566297956799</v>
      </c>
      <c r="C23" s="15">
        <v>11.062635725846301</v>
      </c>
      <c r="D23" s="15">
        <v>34.437373770022198</v>
      </c>
      <c r="E23" s="15">
        <v>12.529491249914299</v>
      </c>
      <c r="F23" s="15">
        <v>23.326937049903002</v>
      </c>
      <c r="G23" s="22">
        <v>12.5915055745185</v>
      </c>
    </row>
    <row r="24" spans="1:7" x14ac:dyDescent="0.35">
      <c r="A24" s="9" t="s">
        <v>455</v>
      </c>
      <c r="B24" s="15">
        <v>8.3379045112568502</v>
      </c>
      <c r="C24" s="15">
        <v>30.235313083081301</v>
      </c>
      <c r="D24" s="15">
        <v>20.813427803223</v>
      </c>
      <c r="E24" s="15">
        <v>27.5771244132902</v>
      </c>
      <c r="F24" s="15">
        <v>11.3560038337863</v>
      </c>
      <c r="G24" s="22">
        <v>1.6802263553624099</v>
      </c>
    </row>
    <row r="25" spans="1:7" x14ac:dyDescent="0.35">
      <c r="A25" s="9" t="s">
        <v>456</v>
      </c>
      <c r="B25" s="15">
        <v>16.4764204564006</v>
      </c>
      <c r="C25" s="15">
        <v>38.083879173706997</v>
      </c>
      <c r="D25" s="15">
        <v>18.457853759831998</v>
      </c>
      <c r="E25" s="15">
        <v>19.3129431230251</v>
      </c>
      <c r="F25" s="15">
        <v>6.9169383860231797</v>
      </c>
      <c r="G25" s="22">
        <v>0.75196510101217895</v>
      </c>
    </row>
    <row r="26" spans="1:7" x14ac:dyDescent="0.35">
      <c r="A26" s="9" t="s">
        <v>457</v>
      </c>
      <c r="B26" s="15">
        <v>13.3316256246055</v>
      </c>
      <c r="C26" s="15">
        <v>44.697019084468899</v>
      </c>
      <c r="D26" s="15">
        <v>15.566453392375299</v>
      </c>
      <c r="E26" s="15">
        <v>21.401817417995201</v>
      </c>
      <c r="F26" s="15">
        <v>4.4570073007849098</v>
      </c>
      <c r="G26" s="22">
        <v>0.54607717977022496</v>
      </c>
    </row>
    <row r="27" spans="1:7" x14ac:dyDescent="0.35">
      <c r="A27" s="11" t="s">
        <v>458</v>
      </c>
      <c r="B27" s="16">
        <v>15.723844368622</v>
      </c>
      <c r="C27" s="16">
        <v>46.407082602086398</v>
      </c>
      <c r="D27" s="16">
        <v>24.221307791117599</v>
      </c>
      <c r="E27" s="16">
        <v>9.9486670578373104</v>
      </c>
      <c r="F27" s="16">
        <v>2.6298009211678299</v>
      </c>
      <c r="G27" s="23">
        <v>1.0692972591688901</v>
      </c>
    </row>
    <row r="28" spans="1:7" ht="30" customHeight="1" x14ac:dyDescent="0.35">
      <c r="A28" t="s">
        <v>163</v>
      </c>
    </row>
    <row r="29" spans="1:7" x14ac:dyDescent="0.35">
      <c r="A29" t="s">
        <v>363</v>
      </c>
    </row>
    <row r="30" spans="1:7" x14ac:dyDescent="0.35">
      <c r="A30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30"/>
  <sheetViews>
    <sheetView zoomScale="70" workbookViewId="0"/>
  </sheetViews>
  <sheetFormatPr defaultColWidth="10.84375" defaultRowHeight="15.5" x14ac:dyDescent="0.35"/>
  <cols>
    <col min="1" max="1" width="77.69140625" customWidth="1"/>
    <col min="2" max="5" width="15.84375" customWidth="1"/>
  </cols>
  <sheetData>
    <row r="1" spans="1:5" ht="40" customHeight="1" x14ac:dyDescent="0.35">
      <c r="A1" s="10" t="s">
        <v>459</v>
      </c>
      <c r="B1" s="12"/>
      <c r="C1" s="12"/>
      <c r="D1" s="12"/>
      <c r="E1" s="12"/>
    </row>
    <row r="2" spans="1:5" ht="93" x14ac:dyDescent="0.35">
      <c r="A2" s="7" t="s">
        <v>52</v>
      </c>
      <c r="B2" s="6" t="s">
        <v>460</v>
      </c>
      <c r="C2" s="6" t="s">
        <v>461</v>
      </c>
      <c r="D2" s="6" t="s">
        <v>462</v>
      </c>
      <c r="E2" s="8" t="s">
        <v>463</v>
      </c>
    </row>
    <row r="3" spans="1:5" x14ac:dyDescent="0.35">
      <c r="A3" s="32" t="s">
        <v>464</v>
      </c>
      <c r="B3" s="15"/>
      <c r="C3" s="15"/>
      <c r="D3" s="15"/>
      <c r="E3" s="22"/>
    </row>
    <row r="4" spans="1:5" x14ac:dyDescent="0.35">
      <c r="A4" s="9" t="s">
        <v>465</v>
      </c>
      <c r="B4" s="15">
        <v>19.720912413055899</v>
      </c>
      <c r="C4" s="15">
        <v>7.7951298353181198</v>
      </c>
      <c r="D4" s="15">
        <v>7.2588199771159303</v>
      </c>
      <c r="E4" s="22">
        <v>4.38524929556253</v>
      </c>
    </row>
    <row r="5" spans="1:5" x14ac:dyDescent="0.35">
      <c r="A5" s="9" t="s">
        <v>466</v>
      </c>
      <c r="B5" s="15">
        <v>73.150537864011696</v>
      </c>
      <c r="C5" s="15">
        <v>75.344879770917899</v>
      </c>
      <c r="D5" s="15">
        <v>69.068639443488195</v>
      </c>
      <c r="E5" s="22">
        <v>28.240400431313301</v>
      </c>
    </row>
    <row r="6" spans="1:5" x14ac:dyDescent="0.35">
      <c r="A6" s="9" t="s">
        <v>467</v>
      </c>
      <c r="B6" s="15">
        <v>2.5215251199169901</v>
      </c>
      <c r="C6" s="15">
        <v>0.942523292290537</v>
      </c>
      <c r="D6" s="15">
        <v>0.74077992507954404</v>
      </c>
      <c r="E6" s="22">
        <v>0.285457908183257</v>
      </c>
    </row>
    <row r="7" spans="1:5" x14ac:dyDescent="0.35">
      <c r="A7" s="9" t="s">
        <v>468</v>
      </c>
      <c r="B7" s="15">
        <v>6.2043860882127699</v>
      </c>
      <c r="C7" s="15">
        <v>3.5762165333740299</v>
      </c>
      <c r="D7" s="15">
        <v>3.1931174398933901</v>
      </c>
      <c r="E7" s="22">
        <v>1.33419807785578</v>
      </c>
    </row>
    <row r="8" spans="1:5" x14ac:dyDescent="0.35">
      <c r="A8" s="9" t="s">
        <v>469</v>
      </c>
      <c r="B8" s="15">
        <v>1.77663729822003</v>
      </c>
      <c r="C8" s="15">
        <v>0</v>
      </c>
      <c r="D8" s="15">
        <v>0</v>
      </c>
      <c r="E8" s="22">
        <v>0</v>
      </c>
    </row>
    <row r="9" spans="1:5" x14ac:dyDescent="0.35">
      <c r="A9" s="9" t="s">
        <v>470</v>
      </c>
      <c r="B9" s="15">
        <v>0.28782834538230201</v>
      </c>
      <c r="C9" s="15">
        <v>0</v>
      </c>
      <c r="D9" s="15">
        <v>0</v>
      </c>
      <c r="E9" s="22">
        <v>0</v>
      </c>
    </row>
    <row r="10" spans="1:5" x14ac:dyDescent="0.35">
      <c r="A10" s="9" t="s">
        <v>471</v>
      </c>
      <c r="B10" s="15">
        <v>51.943926597828899</v>
      </c>
      <c r="C10" s="15">
        <v>0.44403074032002499</v>
      </c>
      <c r="D10" s="15">
        <v>0.159872102318145</v>
      </c>
      <c r="E10" s="22">
        <v>0.44403074032002499</v>
      </c>
    </row>
    <row r="11" spans="1:5" x14ac:dyDescent="0.35">
      <c r="A11" s="9" t="s">
        <v>472</v>
      </c>
      <c r="B11" s="15">
        <v>25.5224644648771</v>
      </c>
      <c r="C11" s="15">
        <v>1.5865939726850999</v>
      </c>
      <c r="D11" s="15">
        <v>1.5865939726850999</v>
      </c>
      <c r="E11" s="22">
        <v>1.26684976804881</v>
      </c>
    </row>
    <row r="12" spans="1:5" x14ac:dyDescent="0.35">
      <c r="A12" s="9" t="s">
        <v>473</v>
      </c>
      <c r="B12" s="15">
        <v>29.8351574885735</v>
      </c>
      <c r="C12" s="15">
        <v>11.887127055132</v>
      </c>
      <c r="D12" s="15">
        <v>6.1867676771604998</v>
      </c>
      <c r="E12" s="22">
        <v>4.0959487870101796</v>
      </c>
    </row>
    <row r="13" spans="1:5" x14ac:dyDescent="0.35">
      <c r="A13" s="9" t="s">
        <v>295</v>
      </c>
      <c r="B13" s="15">
        <v>1.2786049110488</v>
      </c>
      <c r="C13" s="15">
        <v>0.84284952989989004</v>
      </c>
      <c r="D13" s="15">
        <v>0.68297742758174396</v>
      </c>
      <c r="E13" s="22">
        <v>0.187183586464162</v>
      </c>
    </row>
    <row r="14" spans="1:5" x14ac:dyDescent="0.35">
      <c r="A14" s="32" t="s">
        <v>474</v>
      </c>
      <c r="B14" s="15"/>
      <c r="C14" s="15"/>
      <c r="D14" s="15"/>
      <c r="E14" s="22"/>
    </row>
    <row r="15" spans="1:5" x14ac:dyDescent="0.35">
      <c r="A15" s="9" t="s">
        <v>475</v>
      </c>
      <c r="B15" s="15">
        <v>12.0449405934423</v>
      </c>
      <c r="C15" s="15">
        <v>1.8536023445594201</v>
      </c>
      <c r="D15" s="15">
        <v>0.68066758714240705</v>
      </c>
      <c r="E15" s="22">
        <v>1.72798854988088</v>
      </c>
    </row>
    <row r="16" spans="1:5" x14ac:dyDescent="0.35">
      <c r="A16" s="9" t="s">
        <v>476</v>
      </c>
      <c r="B16" s="15">
        <v>5.34868602291444</v>
      </c>
      <c r="C16" s="15">
        <v>0.93444952399893699</v>
      </c>
      <c r="D16" s="15">
        <v>1.2161502799333099</v>
      </c>
      <c r="E16" s="22">
        <v>0.70906592110681499</v>
      </c>
    </row>
    <row r="17" spans="1:5" x14ac:dyDescent="0.35">
      <c r="A17" s="9" t="s">
        <v>477</v>
      </c>
      <c r="B17" s="15">
        <v>2.3556771298546901</v>
      </c>
      <c r="C17" s="15">
        <v>0.68066758714240705</v>
      </c>
      <c r="D17" s="15">
        <v>2.3086717836181401</v>
      </c>
      <c r="E17" s="22">
        <v>0.44085943366518898</v>
      </c>
    </row>
    <row r="18" spans="1:5" x14ac:dyDescent="0.35">
      <c r="A18" s="9" t="s">
        <v>478</v>
      </c>
      <c r="B18" s="15">
        <v>2.6593308492804399</v>
      </c>
      <c r="C18" s="15">
        <v>1.2161502799333099</v>
      </c>
      <c r="D18" s="15">
        <v>12.105595568920901</v>
      </c>
      <c r="E18" s="22">
        <v>0.418058594551456</v>
      </c>
    </row>
    <row r="19" spans="1:5" x14ac:dyDescent="0.35">
      <c r="A19" s="9" t="s">
        <v>479</v>
      </c>
      <c r="B19" s="15">
        <v>4.3514975366862299</v>
      </c>
      <c r="C19" s="15">
        <v>2.40002727065708</v>
      </c>
      <c r="D19" s="15">
        <v>14.618997898745601</v>
      </c>
      <c r="E19" s="22">
        <v>1.53366408415001</v>
      </c>
    </row>
    <row r="20" spans="1:5" x14ac:dyDescent="0.35">
      <c r="A20" s="9" t="s">
        <v>480</v>
      </c>
      <c r="B20" s="15">
        <v>16.469283092990299</v>
      </c>
      <c r="C20" s="15">
        <v>12.309876588549599</v>
      </c>
      <c r="D20" s="15">
        <v>59.652187574190499</v>
      </c>
      <c r="E20" s="22">
        <v>4.6150616084761698</v>
      </c>
    </row>
    <row r="21" spans="1:5" x14ac:dyDescent="0.35">
      <c r="A21" s="9" t="s">
        <v>481</v>
      </c>
      <c r="B21" s="15">
        <v>31.329547005278901</v>
      </c>
      <c r="C21" s="15">
        <v>15.6609278812229</v>
      </c>
      <c r="D21" s="15">
        <v>1.94616853543582</v>
      </c>
      <c r="E21" s="22">
        <v>6.7632900346945801</v>
      </c>
    </row>
    <row r="22" spans="1:5" x14ac:dyDescent="0.35">
      <c r="A22" s="9" t="s">
        <v>481</v>
      </c>
      <c r="B22" s="15">
        <v>73.204889840773106</v>
      </c>
      <c r="C22" s="15">
        <v>64.093724734636197</v>
      </c>
      <c r="D22" s="15">
        <v>3.0528486352000899</v>
      </c>
      <c r="E22" s="22">
        <v>27.949726306929101</v>
      </c>
    </row>
    <row r="23" spans="1:5" x14ac:dyDescent="0.35">
      <c r="A23" s="9" t="s">
        <v>482</v>
      </c>
      <c r="B23" s="15">
        <v>7.9600803716835999</v>
      </c>
      <c r="C23" s="15">
        <v>2.6291871829064402</v>
      </c>
      <c r="D23" s="15">
        <v>0.84956454860531605</v>
      </c>
      <c r="E23" s="22">
        <v>1.2791976558115301</v>
      </c>
    </row>
    <row r="24" spans="1:5" x14ac:dyDescent="0.35">
      <c r="A24" s="9" t="s">
        <v>483</v>
      </c>
      <c r="B24" s="15">
        <v>8.8869543856142794</v>
      </c>
      <c r="C24" s="15">
        <v>3.3180211126027901</v>
      </c>
      <c r="D24" s="15">
        <v>0.70692363857831497</v>
      </c>
      <c r="E24" s="22">
        <v>1.4601801285395599</v>
      </c>
    </row>
    <row r="25" spans="1:5" x14ac:dyDescent="0.35">
      <c r="A25" s="9" t="s">
        <v>484</v>
      </c>
      <c r="B25" s="15">
        <v>7.4029433163116902</v>
      </c>
      <c r="C25" s="15">
        <v>0.84956454860531605</v>
      </c>
      <c r="D25" s="15">
        <v>6.8375304797560199</v>
      </c>
      <c r="E25" s="22">
        <v>0.31197264410693698</v>
      </c>
    </row>
    <row r="26" spans="1:5" x14ac:dyDescent="0.35">
      <c r="A26" s="9" t="s">
        <v>485</v>
      </c>
      <c r="B26" s="15">
        <v>2.0116578118411899</v>
      </c>
      <c r="C26" s="15">
        <v>0.82682771531692401</v>
      </c>
      <c r="D26" s="15">
        <v>1.8699302546404399</v>
      </c>
      <c r="E26" s="22">
        <v>0.32783297171786402</v>
      </c>
    </row>
    <row r="27" spans="1:5" x14ac:dyDescent="0.35">
      <c r="A27" s="11" t="s">
        <v>295</v>
      </c>
      <c r="B27" s="16">
        <v>9.1174135464121395</v>
      </c>
      <c r="C27" s="16">
        <v>7.0194801581085704</v>
      </c>
      <c r="D27" s="16">
        <v>1.4447901826234499</v>
      </c>
      <c r="E27" s="23">
        <v>2.1296687422022398</v>
      </c>
    </row>
    <row r="28" spans="1:5" ht="30" customHeight="1" x14ac:dyDescent="0.35">
      <c r="A28" t="s">
        <v>163</v>
      </c>
    </row>
    <row r="29" spans="1:5" x14ac:dyDescent="0.35">
      <c r="A29" t="s">
        <v>363</v>
      </c>
    </row>
    <row r="30" spans="1:5" x14ac:dyDescent="0.35">
      <c r="A30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25"/>
  <sheetViews>
    <sheetView zoomScale="70" workbookViewId="0"/>
  </sheetViews>
  <sheetFormatPr defaultColWidth="10.84375" defaultRowHeight="15.5" x14ac:dyDescent="0.35"/>
  <cols>
    <col min="1" max="1" width="77.69140625" customWidth="1"/>
    <col min="2" max="2" width="15.84375" customWidth="1"/>
  </cols>
  <sheetData>
    <row r="1" spans="1:2" ht="40" customHeight="1" x14ac:dyDescent="0.35">
      <c r="A1" s="10" t="s">
        <v>486</v>
      </c>
      <c r="B1" s="12"/>
    </row>
    <row r="2" spans="1:2" ht="31" x14ac:dyDescent="0.35">
      <c r="A2" s="7" t="s">
        <v>52</v>
      </c>
      <c r="B2" s="8" t="s">
        <v>81</v>
      </c>
    </row>
    <row r="3" spans="1:2" ht="31" x14ac:dyDescent="0.35">
      <c r="A3" s="32" t="s">
        <v>487</v>
      </c>
      <c r="B3" s="22"/>
    </row>
    <row r="4" spans="1:2" x14ac:dyDescent="0.35">
      <c r="A4" s="9" t="s">
        <v>488</v>
      </c>
      <c r="B4" s="22">
        <v>15.888887638921</v>
      </c>
    </row>
    <row r="5" spans="1:2" x14ac:dyDescent="0.35">
      <c r="A5" s="9" t="s">
        <v>489</v>
      </c>
      <c r="B5" s="22">
        <v>27.9417722789774</v>
      </c>
    </row>
    <row r="6" spans="1:2" x14ac:dyDescent="0.35">
      <c r="A6" s="9" t="s">
        <v>490</v>
      </c>
      <c r="B6" s="22">
        <v>12.540015586302999</v>
      </c>
    </row>
    <row r="7" spans="1:2" x14ac:dyDescent="0.35">
      <c r="A7" s="9" t="s">
        <v>491</v>
      </c>
      <c r="B7" s="22">
        <v>14.9286249226761</v>
      </c>
    </row>
    <row r="8" spans="1:2" x14ac:dyDescent="0.35">
      <c r="A8" s="9" t="s">
        <v>492</v>
      </c>
      <c r="B8" s="22">
        <v>63.514008995991801</v>
      </c>
    </row>
    <row r="9" spans="1:2" x14ac:dyDescent="0.35">
      <c r="A9" s="9" t="s">
        <v>493</v>
      </c>
      <c r="B9" s="22">
        <v>2.9011004935528502</v>
      </c>
    </row>
    <row r="10" spans="1:2" x14ac:dyDescent="0.35">
      <c r="A10" s="32" t="s">
        <v>494</v>
      </c>
      <c r="B10" s="22"/>
    </row>
    <row r="11" spans="1:2" x14ac:dyDescent="0.35">
      <c r="A11" s="9" t="s">
        <v>495</v>
      </c>
      <c r="B11" s="22">
        <v>0.14962696641401099</v>
      </c>
    </row>
    <row r="12" spans="1:2" x14ac:dyDescent="0.35">
      <c r="A12" s="9" t="s">
        <v>496</v>
      </c>
      <c r="B12" s="22">
        <v>35.889531846668199</v>
      </c>
    </row>
    <row r="13" spans="1:2" x14ac:dyDescent="0.35">
      <c r="A13" s="9" t="s">
        <v>497</v>
      </c>
      <c r="B13" s="22">
        <v>34.259118772068497</v>
      </c>
    </row>
    <row r="14" spans="1:2" x14ac:dyDescent="0.35">
      <c r="A14" s="9" t="s">
        <v>498</v>
      </c>
      <c r="B14" s="22">
        <v>15.1396158602609</v>
      </c>
    </row>
    <row r="15" spans="1:2" x14ac:dyDescent="0.35">
      <c r="A15" s="9" t="s">
        <v>499</v>
      </c>
      <c r="B15" s="22">
        <v>4.6910037024982003</v>
      </c>
    </row>
    <row r="16" spans="1:2" x14ac:dyDescent="0.35">
      <c r="A16" s="9" t="s">
        <v>295</v>
      </c>
      <c r="B16" s="22">
        <v>9.87110285209023</v>
      </c>
    </row>
    <row r="17" spans="1:2" x14ac:dyDescent="0.35">
      <c r="A17" s="32" t="s">
        <v>500</v>
      </c>
      <c r="B17" s="22"/>
    </row>
    <row r="18" spans="1:2" x14ac:dyDescent="0.35">
      <c r="A18" s="9" t="s">
        <v>501</v>
      </c>
      <c r="B18" s="22">
        <v>30.836868392988698</v>
      </c>
    </row>
    <row r="19" spans="1:2" x14ac:dyDescent="0.35">
      <c r="A19" s="9" t="s">
        <v>502</v>
      </c>
      <c r="B19" s="22">
        <v>59.152259517723003</v>
      </c>
    </row>
    <row r="20" spans="1:2" x14ac:dyDescent="0.35">
      <c r="A20" s="9" t="s">
        <v>503</v>
      </c>
      <c r="B20" s="22">
        <v>6.0519345531669497</v>
      </c>
    </row>
    <row r="21" spans="1:2" x14ac:dyDescent="0.35">
      <c r="A21" s="9" t="s">
        <v>504</v>
      </c>
      <c r="B21" s="22">
        <v>1.5219200012396501</v>
      </c>
    </row>
    <row r="22" spans="1:2" x14ac:dyDescent="0.35">
      <c r="A22" s="11" t="s">
        <v>295</v>
      </c>
      <c r="B22" s="23">
        <v>2.43701753488175</v>
      </c>
    </row>
    <row r="23" spans="1:2" ht="30" customHeight="1" x14ac:dyDescent="0.35">
      <c r="A23" t="s">
        <v>163</v>
      </c>
    </row>
    <row r="24" spans="1:2" x14ac:dyDescent="0.35">
      <c r="A24" t="s">
        <v>363</v>
      </c>
    </row>
    <row r="25" spans="1:2" x14ac:dyDescent="0.35">
      <c r="A25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25"/>
  <sheetViews>
    <sheetView zoomScale="70" workbookViewId="0"/>
  </sheetViews>
  <sheetFormatPr defaultColWidth="10.84375" defaultRowHeight="15.5" x14ac:dyDescent="0.35"/>
  <cols>
    <col min="1" max="1" width="77.69140625" customWidth="1"/>
    <col min="2" max="6" width="15.84375" customWidth="1"/>
  </cols>
  <sheetData>
    <row r="1" spans="1:6" ht="40" customHeight="1" x14ac:dyDescent="0.35">
      <c r="A1" s="10" t="s">
        <v>505</v>
      </c>
      <c r="B1" s="12"/>
      <c r="C1" s="12"/>
      <c r="D1" s="12"/>
      <c r="E1" s="12"/>
      <c r="F1" s="12"/>
    </row>
    <row r="2" spans="1:6" ht="31" x14ac:dyDescent="0.35">
      <c r="A2" s="7" t="s">
        <v>52</v>
      </c>
      <c r="B2" s="6" t="s">
        <v>81</v>
      </c>
      <c r="C2" s="6" t="s">
        <v>506</v>
      </c>
      <c r="D2" s="6" t="s">
        <v>507</v>
      </c>
      <c r="E2" s="6" t="s">
        <v>508</v>
      </c>
      <c r="F2" s="8" t="s">
        <v>509</v>
      </c>
    </row>
    <row r="3" spans="1:6" x14ac:dyDescent="0.35">
      <c r="A3" s="32" t="s">
        <v>510</v>
      </c>
      <c r="B3" s="15"/>
      <c r="C3" s="15"/>
      <c r="D3" s="15"/>
      <c r="E3" s="15"/>
      <c r="F3" s="22"/>
    </row>
    <row r="4" spans="1:6" x14ac:dyDescent="0.35">
      <c r="A4" s="9" t="s">
        <v>511</v>
      </c>
      <c r="B4" s="15">
        <v>56.978462103229198</v>
      </c>
      <c r="C4" s="15">
        <v>4.3311240413140499</v>
      </c>
      <c r="D4" s="15">
        <v>4.6095828629879199</v>
      </c>
      <c r="E4" s="15">
        <v>20.843706498104101</v>
      </c>
      <c r="F4" s="22">
        <v>56.503156495317498</v>
      </c>
    </row>
    <row r="5" spans="1:6" x14ac:dyDescent="0.35">
      <c r="A5" s="9" t="s">
        <v>512</v>
      </c>
      <c r="B5" s="15">
        <v>49.489931917943103</v>
      </c>
      <c r="C5" s="15">
        <v>4.2050822043221396</v>
      </c>
      <c r="D5" s="15">
        <v>4.4836890801941598</v>
      </c>
      <c r="E5" s="15">
        <v>17.178992476528201</v>
      </c>
      <c r="F5" s="22">
        <v>47.195661898820603</v>
      </c>
    </row>
    <row r="6" spans="1:6" x14ac:dyDescent="0.35">
      <c r="A6" s="9" t="s">
        <v>513</v>
      </c>
      <c r="B6" s="15">
        <v>41.418894895695502</v>
      </c>
      <c r="C6" s="15">
        <v>0.41423845946367499</v>
      </c>
      <c r="D6" s="15">
        <v>0.30571322209097801</v>
      </c>
      <c r="E6" s="15">
        <v>10.5366708658718</v>
      </c>
      <c r="F6" s="22">
        <v>41.813041127817797</v>
      </c>
    </row>
    <row r="7" spans="1:6" ht="31" x14ac:dyDescent="0.35">
      <c r="A7" s="32" t="s">
        <v>514</v>
      </c>
      <c r="B7" s="15"/>
      <c r="C7" s="18" t="s">
        <v>515</v>
      </c>
      <c r="D7" s="18" t="s">
        <v>515</v>
      </c>
      <c r="E7" s="18" t="s">
        <v>515</v>
      </c>
      <c r="F7" s="24" t="s">
        <v>515</v>
      </c>
    </row>
    <row r="8" spans="1:6" x14ac:dyDescent="0.35">
      <c r="A8" s="9" t="s">
        <v>516</v>
      </c>
      <c r="B8" s="15">
        <v>75.808892239282798</v>
      </c>
      <c r="C8" s="18" t="s">
        <v>515</v>
      </c>
      <c r="D8" s="18" t="s">
        <v>515</v>
      </c>
      <c r="E8" s="18" t="s">
        <v>515</v>
      </c>
      <c r="F8" s="24" t="s">
        <v>515</v>
      </c>
    </row>
    <row r="9" spans="1:6" x14ac:dyDescent="0.35">
      <c r="A9" s="9" t="s">
        <v>517</v>
      </c>
      <c r="B9" s="15">
        <v>4.6738411209428303</v>
      </c>
      <c r="C9" s="18" t="s">
        <v>515</v>
      </c>
      <c r="D9" s="18" t="s">
        <v>515</v>
      </c>
      <c r="E9" s="18" t="s">
        <v>515</v>
      </c>
      <c r="F9" s="24" t="s">
        <v>515</v>
      </c>
    </row>
    <row r="10" spans="1:6" x14ac:dyDescent="0.35">
      <c r="A10" s="9" t="s">
        <v>518</v>
      </c>
      <c r="B10" s="15">
        <v>19.517266639774299</v>
      </c>
      <c r="C10" s="18" t="s">
        <v>515</v>
      </c>
      <c r="D10" s="18" t="s">
        <v>515</v>
      </c>
      <c r="E10" s="18" t="s">
        <v>515</v>
      </c>
      <c r="F10" s="24" t="s">
        <v>515</v>
      </c>
    </row>
    <row r="11" spans="1:6" x14ac:dyDescent="0.35">
      <c r="A11" s="32" t="s">
        <v>519</v>
      </c>
      <c r="B11" s="15"/>
      <c r="C11" s="18" t="s">
        <v>515</v>
      </c>
      <c r="D11" s="18" t="s">
        <v>515</v>
      </c>
      <c r="E11" s="18" t="s">
        <v>515</v>
      </c>
      <c r="F11" s="24" t="s">
        <v>515</v>
      </c>
    </row>
    <row r="12" spans="1:6" x14ac:dyDescent="0.35">
      <c r="A12" s="9" t="s">
        <v>516</v>
      </c>
      <c r="B12" s="15">
        <v>62.741714271583703</v>
      </c>
      <c r="C12" s="18" t="s">
        <v>515</v>
      </c>
      <c r="D12" s="18" t="s">
        <v>515</v>
      </c>
      <c r="E12" s="18" t="s">
        <v>515</v>
      </c>
      <c r="F12" s="24" t="s">
        <v>515</v>
      </c>
    </row>
    <row r="13" spans="1:6" x14ac:dyDescent="0.35">
      <c r="A13" s="9" t="s">
        <v>517</v>
      </c>
      <c r="B13" s="15">
        <v>15.5482771054771</v>
      </c>
      <c r="C13" s="18" t="s">
        <v>515</v>
      </c>
      <c r="D13" s="18" t="s">
        <v>515</v>
      </c>
      <c r="E13" s="18" t="s">
        <v>515</v>
      </c>
      <c r="F13" s="24" t="s">
        <v>515</v>
      </c>
    </row>
    <row r="14" spans="1:6" x14ac:dyDescent="0.35">
      <c r="A14" s="9" t="s">
        <v>518</v>
      </c>
      <c r="B14" s="15">
        <v>21.710008622939199</v>
      </c>
      <c r="C14" s="18" t="s">
        <v>515</v>
      </c>
      <c r="D14" s="18" t="s">
        <v>515</v>
      </c>
      <c r="E14" s="18" t="s">
        <v>515</v>
      </c>
      <c r="F14" s="24" t="s">
        <v>515</v>
      </c>
    </row>
    <row r="15" spans="1:6" ht="31" x14ac:dyDescent="0.35">
      <c r="A15" s="32" t="s">
        <v>520</v>
      </c>
      <c r="B15" s="15"/>
      <c r="C15" s="18" t="s">
        <v>515</v>
      </c>
      <c r="D15" s="18" t="s">
        <v>515</v>
      </c>
      <c r="E15" s="18" t="s">
        <v>515</v>
      </c>
      <c r="F15" s="24" t="s">
        <v>515</v>
      </c>
    </row>
    <row r="16" spans="1:6" x14ac:dyDescent="0.35">
      <c r="A16" s="9" t="s">
        <v>521</v>
      </c>
      <c r="B16" s="15">
        <v>79.821913444298104</v>
      </c>
      <c r="C16" s="18" t="s">
        <v>515</v>
      </c>
      <c r="D16" s="18" t="s">
        <v>515</v>
      </c>
      <c r="E16" s="18" t="s">
        <v>515</v>
      </c>
      <c r="F16" s="24" t="s">
        <v>515</v>
      </c>
    </row>
    <row r="17" spans="1:6" x14ac:dyDescent="0.35">
      <c r="A17" s="9" t="s">
        <v>522</v>
      </c>
      <c r="B17" s="15">
        <v>15.014310119489799</v>
      </c>
      <c r="C17" s="18" t="s">
        <v>515</v>
      </c>
      <c r="D17" s="18" t="s">
        <v>515</v>
      </c>
      <c r="E17" s="18" t="s">
        <v>515</v>
      </c>
      <c r="F17" s="24" t="s">
        <v>515</v>
      </c>
    </row>
    <row r="18" spans="1:6" x14ac:dyDescent="0.35">
      <c r="A18" s="9" t="s">
        <v>523</v>
      </c>
      <c r="B18" s="15">
        <v>2.6855013128756702</v>
      </c>
      <c r="C18" s="18" t="s">
        <v>515</v>
      </c>
      <c r="D18" s="18" t="s">
        <v>515</v>
      </c>
      <c r="E18" s="18" t="s">
        <v>515</v>
      </c>
      <c r="F18" s="24" t="s">
        <v>515</v>
      </c>
    </row>
    <row r="19" spans="1:6" x14ac:dyDescent="0.35">
      <c r="A19" s="9" t="s">
        <v>524</v>
      </c>
      <c r="B19" s="15">
        <v>15.036906978423</v>
      </c>
      <c r="C19" s="18" t="s">
        <v>515</v>
      </c>
      <c r="D19" s="18" t="s">
        <v>515</v>
      </c>
      <c r="E19" s="18" t="s">
        <v>515</v>
      </c>
      <c r="F19" s="24" t="s">
        <v>515</v>
      </c>
    </row>
    <row r="20" spans="1:6" x14ac:dyDescent="0.35">
      <c r="A20" s="9" t="s">
        <v>525</v>
      </c>
      <c r="B20" s="15">
        <v>1.78931051453295</v>
      </c>
      <c r="C20" s="18" t="s">
        <v>515</v>
      </c>
      <c r="D20" s="18" t="s">
        <v>515</v>
      </c>
      <c r="E20" s="18" t="s">
        <v>515</v>
      </c>
      <c r="F20" s="24" t="s">
        <v>515</v>
      </c>
    </row>
    <row r="21" spans="1:6" x14ac:dyDescent="0.35">
      <c r="A21" s="11" t="s">
        <v>295</v>
      </c>
      <c r="B21" s="16">
        <v>4.6069173965618999</v>
      </c>
      <c r="C21" s="21" t="s">
        <v>515</v>
      </c>
      <c r="D21" s="21" t="s">
        <v>515</v>
      </c>
      <c r="E21" s="21" t="s">
        <v>515</v>
      </c>
      <c r="F21" s="25" t="s">
        <v>515</v>
      </c>
    </row>
    <row r="22" spans="1:6" ht="30" customHeight="1" x14ac:dyDescent="0.35">
      <c r="A22" t="s">
        <v>526</v>
      </c>
    </row>
    <row r="23" spans="1:6" x14ac:dyDescent="0.35">
      <c r="A23" t="s">
        <v>163</v>
      </c>
    </row>
    <row r="24" spans="1:6" x14ac:dyDescent="0.35">
      <c r="A24" t="s">
        <v>363</v>
      </c>
    </row>
    <row r="25" spans="1:6" x14ac:dyDescent="0.35">
      <c r="A25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33"/>
  <sheetViews>
    <sheetView zoomScale="70" workbookViewId="0"/>
  </sheetViews>
  <sheetFormatPr defaultColWidth="10.84375" defaultRowHeight="15.5" x14ac:dyDescent="0.35"/>
  <cols>
    <col min="1" max="1" width="50.69140625" customWidth="1"/>
    <col min="2" max="3" width="15.84375" customWidth="1"/>
  </cols>
  <sheetData>
    <row r="1" spans="1:3" ht="40" customHeight="1" x14ac:dyDescent="0.35">
      <c r="A1" s="10" t="s">
        <v>527</v>
      </c>
      <c r="B1" s="12"/>
      <c r="C1" s="12"/>
    </row>
    <row r="2" spans="1:3" ht="217" x14ac:dyDescent="0.35">
      <c r="A2" s="7" t="s">
        <v>52</v>
      </c>
      <c r="B2" s="6" t="s">
        <v>361</v>
      </c>
      <c r="C2" s="8" t="s">
        <v>362</v>
      </c>
    </row>
    <row r="3" spans="1:3" ht="22" customHeight="1" x14ac:dyDescent="0.35">
      <c r="A3" s="19" t="s">
        <v>68</v>
      </c>
      <c r="B3" s="15">
        <v>92.880453063051505</v>
      </c>
      <c r="C3" s="22">
        <v>80.312646544741398</v>
      </c>
    </row>
    <row r="4" spans="1:3" ht="22" customHeight="1" x14ac:dyDescent="0.35">
      <c r="A4" s="19" t="s">
        <v>128</v>
      </c>
      <c r="B4" s="15">
        <v>89.326851851851799</v>
      </c>
      <c r="C4" s="22">
        <v>82.870370370370395</v>
      </c>
    </row>
    <row r="5" spans="1:3" x14ac:dyDescent="0.35">
      <c r="A5" s="9" t="s">
        <v>182</v>
      </c>
      <c r="B5" s="15">
        <v>74.599999999999994</v>
      </c>
      <c r="C5" s="22">
        <v>100</v>
      </c>
    </row>
    <row r="6" spans="1:3" x14ac:dyDescent="0.35">
      <c r="A6" s="9" t="s">
        <v>183</v>
      </c>
      <c r="B6" s="15">
        <v>85.017857142857096</v>
      </c>
      <c r="C6" s="22">
        <v>78.571428571428598</v>
      </c>
    </row>
    <row r="7" spans="1:3" x14ac:dyDescent="0.35">
      <c r="A7" s="9" t="s">
        <v>184</v>
      </c>
      <c r="B7" s="15">
        <v>90.571428571428598</v>
      </c>
      <c r="C7" s="22">
        <v>64.285714285714306</v>
      </c>
    </row>
    <row r="8" spans="1:3" x14ac:dyDescent="0.35">
      <c r="A8" s="9" t="s">
        <v>185</v>
      </c>
      <c r="B8" s="15">
        <v>95</v>
      </c>
      <c r="C8" s="22">
        <v>100</v>
      </c>
    </row>
    <row r="9" spans="1:3" x14ac:dyDescent="0.35">
      <c r="A9" s="9" t="s">
        <v>186</v>
      </c>
      <c r="B9" s="15">
        <v>95.309090909090898</v>
      </c>
      <c r="C9" s="22">
        <v>88.636363636363598</v>
      </c>
    </row>
    <row r="10" spans="1:3" x14ac:dyDescent="0.35">
      <c r="A10" s="9" t="s">
        <v>187</v>
      </c>
      <c r="B10" s="15">
        <v>90.8888888888889</v>
      </c>
      <c r="C10" s="22">
        <v>72.2222222222222</v>
      </c>
    </row>
    <row r="11" spans="1:3" ht="22" customHeight="1" x14ac:dyDescent="0.35">
      <c r="A11" s="19" t="s">
        <v>135</v>
      </c>
      <c r="B11" s="15">
        <v>105.14444444444401</v>
      </c>
      <c r="C11" s="22">
        <v>88.8888888888889</v>
      </c>
    </row>
    <row r="12" spans="1:3" x14ac:dyDescent="0.35">
      <c r="A12" s="9" t="s">
        <v>188</v>
      </c>
      <c r="B12" s="15">
        <v>107.41818181818201</v>
      </c>
      <c r="C12" s="22">
        <v>81.818181818181799</v>
      </c>
    </row>
    <row r="13" spans="1:3" x14ac:dyDescent="0.35">
      <c r="A13" s="9" t="s">
        <v>189</v>
      </c>
      <c r="B13" s="15">
        <v>101.571428571429</v>
      </c>
      <c r="C13" s="22">
        <v>100</v>
      </c>
    </row>
    <row r="14" spans="1:3" ht="22" customHeight="1" x14ac:dyDescent="0.35">
      <c r="A14" s="19" t="s">
        <v>138</v>
      </c>
      <c r="B14" s="15">
        <v>86.259349593495898</v>
      </c>
      <c r="C14" s="22">
        <v>82.113821138211406</v>
      </c>
    </row>
    <row r="15" spans="1:3" x14ac:dyDescent="0.35">
      <c r="A15" s="9" t="s">
        <v>190</v>
      </c>
      <c r="B15" s="15">
        <v>84.857142857142904</v>
      </c>
      <c r="C15" s="22">
        <v>100</v>
      </c>
    </row>
    <row r="16" spans="1:3" x14ac:dyDescent="0.35">
      <c r="A16" s="9" t="s">
        <v>191</v>
      </c>
      <c r="B16" s="15">
        <v>89.8888888888889</v>
      </c>
      <c r="C16" s="22">
        <v>83.3333333333333</v>
      </c>
    </row>
    <row r="17" spans="1:3" x14ac:dyDescent="0.35">
      <c r="A17" s="9" t="s">
        <v>192</v>
      </c>
      <c r="B17" s="15">
        <v>93.726190476190496</v>
      </c>
      <c r="C17" s="22">
        <v>69.047619047618994</v>
      </c>
    </row>
    <row r="18" spans="1:3" x14ac:dyDescent="0.35">
      <c r="A18" s="9" t="s">
        <v>193</v>
      </c>
      <c r="B18" s="15">
        <v>68.974999999999994</v>
      </c>
      <c r="C18" s="22">
        <v>87.5</v>
      </c>
    </row>
    <row r="19" spans="1:3" ht="22" customHeight="1" x14ac:dyDescent="0.35">
      <c r="A19" s="19" t="s">
        <v>143</v>
      </c>
      <c r="B19" s="15">
        <v>89.481547619047603</v>
      </c>
      <c r="C19" s="22">
        <v>78.869047619047606</v>
      </c>
    </row>
    <row r="20" spans="1:3" x14ac:dyDescent="0.35">
      <c r="A20" s="9" t="s">
        <v>194</v>
      </c>
      <c r="B20" s="15">
        <v>83.3333333333333</v>
      </c>
      <c r="C20" s="22">
        <v>75</v>
      </c>
    </row>
    <row r="21" spans="1:3" x14ac:dyDescent="0.35">
      <c r="A21" s="9" t="s">
        <v>195</v>
      </c>
      <c r="B21" s="15">
        <v>85.5</v>
      </c>
      <c r="C21" s="22">
        <v>87.5</v>
      </c>
    </row>
    <row r="22" spans="1:3" x14ac:dyDescent="0.35">
      <c r="A22" s="9" t="s">
        <v>196</v>
      </c>
      <c r="B22" s="15">
        <v>88.664814814814804</v>
      </c>
      <c r="C22" s="22">
        <v>63.425925925925903</v>
      </c>
    </row>
    <row r="23" spans="1:3" x14ac:dyDescent="0.35">
      <c r="A23" s="9" t="s">
        <v>197</v>
      </c>
      <c r="B23" s="15">
        <v>96.764705882352899</v>
      </c>
      <c r="C23" s="22">
        <v>88.235294117647101</v>
      </c>
    </row>
    <row r="24" spans="1:3" x14ac:dyDescent="0.35">
      <c r="A24" s="9" t="s">
        <v>198</v>
      </c>
      <c r="B24" s="15">
        <v>84</v>
      </c>
      <c r="C24" s="22">
        <v>100</v>
      </c>
    </row>
    <row r="25" spans="1:3" ht="22" customHeight="1" x14ac:dyDescent="0.35">
      <c r="A25" s="19" t="s">
        <v>149</v>
      </c>
      <c r="B25" s="15">
        <v>89.580086580086601</v>
      </c>
      <c r="C25" s="22">
        <v>96.536796536796501</v>
      </c>
    </row>
    <row r="26" spans="1:3" x14ac:dyDescent="0.35">
      <c r="A26" s="9" t="s">
        <v>199</v>
      </c>
      <c r="B26" s="15">
        <v>95.428571428571402</v>
      </c>
      <c r="C26" s="22">
        <v>90.476190476190496</v>
      </c>
    </row>
    <row r="27" spans="1:3" x14ac:dyDescent="0.35">
      <c r="A27" s="9" t="s">
        <v>200</v>
      </c>
      <c r="B27" s="15">
        <v>83</v>
      </c>
      <c r="C27" s="22">
        <v>100</v>
      </c>
    </row>
    <row r="28" spans="1:3" x14ac:dyDescent="0.35">
      <c r="A28" s="9" t="s">
        <v>201</v>
      </c>
      <c r="B28" s="15">
        <v>92</v>
      </c>
      <c r="C28" s="22">
        <v>100</v>
      </c>
    </row>
    <row r="29" spans="1:3" x14ac:dyDescent="0.35">
      <c r="A29" s="9" t="s">
        <v>202</v>
      </c>
      <c r="B29" s="15">
        <v>81.75</v>
      </c>
      <c r="C29" s="22">
        <v>100</v>
      </c>
    </row>
    <row r="30" spans="1:3" x14ac:dyDescent="0.35">
      <c r="A30" s="11" t="s">
        <v>203</v>
      </c>
      <c r="B30" s="16">
        <v>85.1111111111111</v>
      </c>
      <c r="C30" s="23">
        <v>100</v>
      </c>
    </row>
    <row r="31" spans="1:3" ht="30" customHeight="1" x14ac:dyDescent="0.35">
      <c r="A31" t="s">
        <v>163</v>
      </c>
    </row>
    <row r="32" spans="1:3" x14ac:dyDescent="0.35">
      <c r="A32" t="s">
        <v>528</v>
      </c>
    </row>
    <row r="33" spans="1:1" x14ac:dyDescent="0.35">
      <c r="A33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59"/>
  <sheetViews>
    <sheetView zoomScale="70" workbookViewId="0"/>
  </sheetViews>
  <sheetFormatPr defaultColWidth="10.84375" defaultRowHeight="15.5" x14ac:dyDescent="0.35"/>
  <cols>
    <col min="1" max="1" width="77.69140625" customWidth="1"/>
    <col min="2" max="8" width="15.84375" customWidth="1"/>
  </cols>
  <sheetData>
    <row r="1" spans="1:8" ht="40" customHeight="1" x14ac:dyDescent="0.35">
      <c r="A1" s="10" t="s">
        <v>529</v>
      </c>
      <c r="B1" s="12"/>
      <c r="C1" s="12"/>
      <c r="D1" s="12"/>
      <c r="E1" s="12"/>
      <c r="F1" s="12"/>
      <c r="G1" s="12"/>
      <c r="H1" s="12"/>
    </row>
    <row r="2" spans="1:8" ht="77.5" x14ac:dyDescent="0.35">
      <c r="A2" s="7" t="s">
        <v>52</v>
      </c>
      <c r="B2" s="6" t="s">
        <v>530</v>
      </c>
      <c r="C2" s="6" t="s">
        <v>531</v>
      </c>
      <c r="D2" s="6" t="s">
        <v>532</v>
      </c>
      <c r="E2" s="6" t="s">
        <v>533</v>
      </c>
      <c r="F2" s="6" t="s">
        <v>534</v>
      </c>
      <c r="G2" s="6" t="s">
        <v>535</v>
      </c>
      <c r="H2" s="8" t="s">
        <v>536</v>
      </c>
    </row>
    <row r="3" spans="1:8" x14ac:dyDescent="0.35">
      <c r="A3" s="32" t="s">
        <v>371</v>
      </c>
      <c r="B3" s="15"/>
      <c r="C3" s="15"/>
      <c r="D3" s="15"/>
      <c r="E3" s="15"/>
      <c r="F3" s="15"/>
      <c r="G3" s="15"/>
      <c r="H3" s="22"/>
    </row>
    <row r="4" spans="1:8" x14ac:dyDescent="0.35">
      <c r="A4" s="9" t="s">
        <v>372</v>
      </c>
      <c r="B4" s="15">
        <v>49.572302510977501</v>
      </c>
      <c r="C4" s="15">
        <v>2.4843330349149499</v>
      </c>
      <c r="D4" s="15">
        <v>31.966044251183</v>
      </c>
      <c r="E4" s="15">
        <v>31.710896534083599</v>
      </c>
      <c r="F4" s="15">
        <v>37.203659888306298</v>
      </c>
      <c r="G4" s="15">
        <v>45.294528285799601</v>
      </c>
      <c r="H4" s="22">
        <v>41.431875346378497</v>
      </c>
    </row>
    <row r="5" spans="1:8" x14ac:dyDescent="0.35">
      <c r="A5" s="9" t="s">
        <v>373</v>
      </c>
      <c r="B5" s="15">
        <v>91.263428827215805</v>
      </c>
      <c r="C5" s="15">
        <v>61.397610521379498</v>
      </c>
      <c r="D5" s="15">
        <v>86.1884512085945</v>
      </c>
      <c r="E5" s="15">
        <v>87.145255147717094</v>
      </c>
      <c r="F5" s="15">
        <v>87.648836168307994</v>
      </c>
      <c r="G5" s="15">
        <v>84.920173082661904</v>
      </c>
      <c r="H5" s="22">
        <v>80.110841113526902</v>
      </c>
    </row>
    <row r="6" spans="1:8" x14ac:dyDescent="0.35">
      <c r="A6" s="9" t="s">
        <v>374</v>
      </c>
      <c r="B6" s="15">
        <v>72.071822910005494</v>
      </c>
      <c r="C6" s="15">
        <v>29.7183143624504</v>
      </c>
      <c r="D6" s="15">
        <v>71.221330519674297</v>
      </c>
      <c r="E6" s="15">
        <v>69.945591934177401</v>
      </c>
      <c r="F6" s="15">
        <v>66.057626721234598</v>
      </c>
      <c r="G6" s="15">
        <v>48.748081596112002</v>
      </c>
      <c r="H6" s="22">
        <v>44.070373449290202</v>
      </c>
    </row>
    <row r="7" spans="1:8" x14ac:dyDescent="0.35">
      <c r="A7" s="9" t="s">
        <v>223</v>
      </c>
      <c r="B7" s="15">
        <v>14.6079528498956</v>
      </c>
      <c r="C7" s="15">
        <v>3.0513279618024498</v>
      </c>
      <c r="D7" s="15">
        <v>7.5447627573858602</v>
      </c>
      <c r="E7" s="15">
        <v>6.5525216353327398</v>
      </c>
      <c r="F7" s="15">
        <v>8.1863622799164393</v>
      </c>
      <c r="G7" s="15">
        <v>12.1982244106237</v>
      </c>
      <c r="H7" s="22">
        <v>10.709862727543999</v>
      </c>
    </row>
    <row r="8" spans="1:8" x14ac:dyDescent="0.35">
      <c r="A8" s="9" t="s">
        <v>375</v>
      </c>
      <c r="B8" s="15">
        <v>17.569648718932498</v>
      </c>
      <c r="C8" s="15">
        <v>9.1763652641002693</v>
      </c>
      <c r="D8" s="15">
        <v>15.829496525557399</v>
      </c>
      <c r="E8" s="15">
        <v>13.9158886473121</v>
      </c>
      <c r="F8" s="15">
        <v>13.1325403930596</v>
      </c>
      <c r="G8" s="15">
        <v>13.3944558127638</v>
      </c>
      <c r="H8" s="22">
        <v>13.036353753676901</v>
      </c>
    </row>
    <row r="9" spans="1:8" x14ac:dyDescent="0.35">
      <c r="A9" s="9" t="s">
        <v>376</v>
      </c>
      <c r="B9" s="15">
        <v>10.256266786034001</v>
      </c>
      <c r="C9" s="15">
        <v>1.56669650850492</v>
      </c>
      <c r="D9" s="15">
        <v>5.5356609967174002</v>
      </c>
      <c r="E9" s="15">
        <v>5.0432706654729902</v>
      </c>
      <c r="F9" s="15">
        <v>2.9841838257236599</v>
      </c>
      <c r="G9" s="15">
        <v>5.5039540435690801</v>
      </c>
      <c r="H9" s="22">
        <v>4.4408385556550298</v>
      </c>
    </row>
    <row r="10" spans="1:8" x14ac:dyDescent="0.35">
      <c r="A10" s="9" t="s">
        <v>377</v>
      </c>
      <c r="B10" s="15">
        <v>25.792940273692299</v>
      </c>
      <c r="C10" s="15">
        <v>9.5400626678603402</v>
      </c>
      <c r="D10" s="15">
        <v>22.922528456324301</v>
      </c>
      <c r="E10" s="15">
        <v>22.922528456324301</v>
      </c>
      <c r="F10" s="15">
        <v>22.922528456324301</v>
      </c>
      <c r="G10" s="15">
        <v>18.999126060451001</v>
      </c>
      <c r="H10" s="22">
        <v>18.361256767702599</v>
      </c>
    </row>
    <row r="11" spans="1:8" x14ac:dyDescent="0.35">
      <c r="A11" s="9" t="s">
        <v>378</v>
      </c>
      <c r="B11" s="15">
        <v>21.940678688664399</v>
      </c>
      <c r="C11" s="15">
        <v>0.48599565161785402</v>
      </c>
      <c r="D11" s="15">
        <v>12.6206995779511</v>
      </c>
      <c r="E11" s="15">
        <v>13.471191968282399</v>
      </c>
      <c r="F11" s="15">
        <v>15.3139254806668</v>
      </c>
      <c r="G11" s="15">
        <v>18.903205866052801</v>
      </c>
      <c r="H11" s="22">
        <v>18.477959670887198</v>
      </c>
    </row>
    <row r="12" spans="1:8" x14ac:dyDescent="0.35">
      <c r="A12" s="9" t="s">
        <v>379</v>
      </c>
      <c r="B12" s="15">
        <v>31.732958178795201</v>
      </c>
      <c r="C12" s="15">
        <v>12.3659781728269</v>
      </c>
      <c r="D12" s="15">
        <v>29.925661849341299</v>
      </c>
      <c r="E12" s="15">
        <v>28.082928336957</v>
      </c>
      <c r="F12" s="15">
        <v>27.062337468559502</v>
      </c>
      <c r="G12" s="15">
        <v>21.8989534041011</v>
      </c>
      <c r="H12" s="22">
        <v>20.835837916187099</v>
      </c>
    </row>
    <row r="13" spans="1:8" x14ac:dyDescent="0.35">
      <c r="A13" s="9" t="s">
        <v>380</v>
      </c>
      <c r="B13" s="15">
        <v>68.300720467237895</v>
      </c>
      <c r="C13" s="15">
        <v>15.8694632732233</v>
      </c>
      <c r="D13" s="15">
        <v>27.419320458711699</v>
      </c>
      <c r="E13" s="15">
        <v>31.246536215202301</v>
      </c>
      <c r="F13" s="15">
        <v>44.309374600332497</v>
      </c>
      <c r="G13" s="15">
        <v>66.493424137784004</v>
      </c>
      <c r="H13" s="22">
        <v>65.749243296244202</v>
      </c>
    </row>
    <row r="14" spans="1:8" x14ac:dyDescent="0.35">
      <c r="A14" s="9" t="s">
        <v>381</v>
      </c>
      <c r="B14" s="15">
        <v>51.854563669693498</v>
      </c>
      <c r="C14" s="15">
        <v>8.1766636824828396</v>
      </c>
      <c r="D14" s="15">
        <v>33.302692160122803</v>
      </c>
      <c r="E14" s="15">
        <v>29.8298482329369</v>
      </c>
      <c r="F14" s="15">
        <v>33.9051242699407</v>
      </c>
      <c r="G14" s="15">
        <v>45.131623822313202</v>
      </c>
      <c r="H14" s="22">
        <v>42.622671270836001</v>
      </c>
    </row>
    <row r="15" spans="1:8" x14ac:dyDescent="0.35">
      <c r="A15" s="32" t="s">
        <v>382</v>
      </c>
      <c r="B15" s="15"/>
      <c r="C15" s="15"/>
      <c r="D15" s="15"/>
      <c r="E15" s="15"/>
      <c r="F15" s="15"/>
      <c r="G15" s="15"/>
      <c r="H15" s="22"/>
    </row>
    <row r="16" spans="1:8" x14ac:dyDescent="0.35">
      <c r="A16" s="9" t="s">
        <v>210</v>
      </c>
      <c r="B16" s="15">
        <v>93.893240823634699</v>
      </c>
      <c r="C16" s="15">
        <v>47.694931150616</v>
      </c>
      <c r="D16" s="15">
        <v>93.4679946284691</v>
      </c>
      <c r="E16" s="15">
        <v>92.617502238137902</v>
      </c>
      <c r="F16" s="15">
        <v>89.4952999104745</v>
      </c>
      <c r="G16" s="15">
        <v>74.940742635460595</v>
      </c>
      <c r="H16" s="22">
        <v>61.483725540350399</v>
      </c>
    </row>
    <row r="17" spans="1:8" x14ac:dyDescent="0.35">
      <c r="A17" s="9" t="s">
        <v>211</v>
      </c>
      <c r="B17" s="15">
        <v>82.643667135609803</v>
      </c>
      <c r="C17" s="15">
        <v>43.100780150914403</v>
      </c>
      <c r="D17" s="15">
        <v>61.820085688707003</v>
      </c>
      <c r="E17" s="15">
        <v>63.691168947435699</v>
      </c>
      <c r="F17" s="15">
        <v>74.453947648889496</v>
      </c>
      <c r="G17" s="15">
        <v>81.261617001321596</v>
      </c>
      <c r="H17" s="22">
        <v>79.773255318241894</v>
      </c>
    </row>
    <row r="18" spans="1:8" x14ac:dyDescent="0.35">
      <c r="A18" s="9" t="s">
        <v>383</v>
      </c>
      <c r="B18" s="15">
        <v>90.657266487615601</v>
      </c>
      <c r="C18" s="15">
        <v>62.433335464893197</v>
      </c>
      <c r="D18" s="15">
        <v>87.641375708743695</v>
      </c>
      <c r="E18" s="15">
        <v>88.066621903909294</v>
      </c>
      <c r="F18" s="15">
        <v>88.133766039988103</v>
      </c>
      <c r="G18" s="15">
        <v>87.038943598925698</v>
      </c>
      <c r="H18" s="22">
        <v>80.226904548748806</v>
      </c>
    </row>
    <row r="19" spans="1:8" x14ac:dyDescent="0.35">
      <c r="A19" s="9" t="s">
        <v>212</v>
      </c>
      <c r="B19" s="15">
        <v>90.175693822739504</v>
      </c>
      <c r="C19" s="15">
        <v>42.907181225220597</v>
      </c>
      <c r="D19" s="15">
        <v>78.987668926120094</v>
      </c>
      <c r="E19" s="15">
        <v>82.389638487445097</v>
      </c>
      <c r="F19" s="15">
        <v>86.358602975657604</v>
      </c>
      <c r="G19" s="15">
        <v>86.673807392249699</v>
      </c>
      <c r="H19" s="22">
        <v>82.428432877179503</v>
      </c>
    </row>
    <row r="20" spans="1:8" x14ac:dyDescent="0.35">
      <c r="A20" s="9" t="s">
        <v>384</v>
      </c>
      <c r="B20" s="15">
        <v>7.7773692288016401</v>
      </c>
      <c r="C20" s="15">
        <v>2.3500447627573902</v>
      </c>
      <c r="D20" s="15">
        <v>5.0166261670290302</v>
      </c>
      <c r="E20" s="15">
        <v>5.7182823890523098</v>
      </c>
      <c r="F20" s="15">
        <v>4.9558767105768</v>
      </c>
      <c r="G20" s="15">
        <v>4.3419874664279297</v>
      </c>
      <c r="H20" s="22">
        <v>4.7672336615935498</v>
      </c>
    </row>
    <row r="21" spans="1:8" x14ac:dyDescent="0.35">
      <c r="A21" s="9" t="s">
        <v>221</v>
      </c>
      <c r="B21" s="15">
        <v>82.793302638871097</v>
      </c>
      <c r="C21" s="15">
        <v>19.244202157138599</v>
      </c>
      <c r="D21" s="15">
        <v>79.525621349703698</v>
      </c>
      <c r="E21" s="15">
        <v>78.887752056955307</v>
      </c>
      <c r="F21" s="15">
        <v>77.253911412371593</v>
      </c>
      <c r="G21" s="15">
        <v>64.555942788932896</v>
      </c>
      <c r="H21" s="22">
        <v>53.825563797587101</v>
      </c>
    </row>
    <row r="22" spans="1:8" x14ac:dyDescent="0.35">
      <c r="A22" s="9" t="s">
        <v>223</v>
      </c>
      <c r="B22" s="15">
        <v>14.6079528498956</v>
      </c>
      <c r="C22" s="15">
        <v>3.0513279618024498</v>
      </c>
      <c r="D22" s="15">
        <v>7.5447627573858602</v>
      </c>
      <c r="E22" s="15">
        <v>6.5525216353327398</v>
      </c>
      <c r="F22" s="15">
        <v>8.1863622799164393</v>
      </c>
      <c r="G22" s="15">
        <v>12.1982244106237</v>
      </c>
      <c r="H22" s="22">
        <v>10.709862727543999</v>
      </c>
    </row>
    <row r="23" spans="1:8" x14ac:dyDescent="0.35">
      <c r="A23" s="9" t="s">
        <v>225</v>
      </c>
      <c r="B23" s="15">
        <v>73.702039902800905</v>
      </c>
      <c r="C23" s="15">
        <v>43.5891738073922</v>
      </c>
      <c r="D23" s="15">
        <v>64.505584686873902</v>
      </c>
      <c r="E23" s="15">
        <v>63.229846101376999</v>
      </c>
      <c r="F23" s="15">
        <v>68.155614528712107</v>
      </c>
      <c r="G23" s="15">
        <v>69.485015134075098</v>
      </c>
      <c r="H23" s="22">
        <v>68.467461738500205</v>
      </c>
    </row>
    <row r="24" spans="1:8" x14ac:dyDescent="0.35">
      <c r="A24" s="9" t="s">
        <v>230</v>
      </c>
      <c r="B24" s="15">
        <v>95.208146821844196</v>
      </c>
      <c r="C24" s="15">
        <v>62.9372895084623</v>
      </c>
      <c r="D24" s="15">
        <v>92.617502238137902</v>
      </c>
      <c r="E24" s="15">
        <v>93.042748433303501</v>
      </c>
      <c r="F24" s="15">
        <v>93.826096687555903</v>
      </c>
      <c r="G24" s="15">
        <v>94.357654431512998</v>
      </c>
      <c r="H24" s="22">
        <v>91.284744425970899</v>
      </c>
    </row>
    <row r="25" spans="1:8" x14ac:dyDescent="0.35">
      <c r="A25" s="9" t="s">
        <v>232</v>
      </c>
      <c r="B25" s="15">
        <v>4.4762757385854997</v>
      </c>
      <c r="C25" s="15">
        <v>0.78334825425246202</v>
      </c>
      <c r="D25" s="15">
        <v>2.9095792300805701</v>
      </c>
      <c r="E25" s="15">
        <v>2.4843330349149499</v>
      </c>
      <c r="F25" s="15">
        <v>3.69292748433304</v>
      </c>
      <c r="G25" s="15">
        <v>3.20053715308863</v>
      </c>
      <c r="H25" s="22">
        <v>3.6257833482542501</v>
      </c>
    </row>
    <row r="26" spans="1:8" x14ac:dyDescent="0.35">
      <c r="A26" s="9" t="s">
        <v>385</v>
      </c>
      <c r="B26" s="15">
        <v>66.7209148654986</v>
      </c>
      <c r="C26" s="15">
        <v>15.919128618322899</v>
      </c>
      <c r="D26" s="15">
        <v>64.661828025749202</v>
      </c>
      <c r="E26" s="15">
        <v>64.661828025749202</v>
      </c>
      <c r="F26" s="15">
        <v>64.069520825340007</v>
      </c>
      <c r="G26" s="15">
        <v>49.706004604169301</v>
      </c>
      <c r="H26" s="22">
        <v>46.941904335592803</v>
      </c>
    </row>
    <row r="27" spans="1:8" x14ac:dyDescent="0.35">
      <c r="A27" s="9" t="s">
        <v>238</v>
      </c>
      <c r="B27" s="15">
        <v>4.0580636910090799</v>
      </c>
      <c r="C27" s="15">
        <v>0.59534467323187101</v>
      </c>
      <c r="D27" s="15">
        <v>2.2963294538943599</v>
      </c>
      <c r="E27" s="15">
        <v>2.2963294538943599</v>
      </c>
      <c r="F27" s="15">
        <v>1.93183271518097</v>
      </c>
      <c r="G27" s="15">
        <v>2.3570789103465901</v>
      </c>
      <c r="H27" s="22">
        <v>2.7823251055122098</v>
      </c>
    </row>
    <row r="28" spans="1:8" x14ac:dyDescent="0.35">
      <c r="A28" s="9" t="s">
        <v>386</v>
      </c>
      <c r="B28" s="15">
        <v>42.790105299057799</v>
      </c>
      <c r="C28" s="15">
        <v>13.201656222023299</v>
      </c>
      <c r="D28" s="15">
        <v>41.453617257108803</v>
      </c>
      <c r="E28" s="15">
        <v>33.760018331414898</v>
      </c>
      <c r="F28" s="15">
        <v>30.627691094342801</v>
      </c>
      <c r="G28" s="15">
        <v>22.4518267468133</v>
      </c>
      <c r="H28" s="22">
        <v>22.026580551647701</v>
      </c>
    </row>
    <row r="29" spans="1:8" x14ac:dyDescent="0.35">
      <c r="A29" s="9" t="s">
        <v>242</v>
      </c>
      <c r="B29" s="15">
        <v>86.761840815108499</v>
      </c>
      <c r="C29" s="15">
        <v>11.738233789487101</v>
      </c>
      <c r="D29" s="15">
        <v>84.238340367480902</v>
      </c>
      <c r="E29" s="15">
        <v>83.387847977149704</v>
      </c>
      <c r="F29" s="15">
        <v>85.379790680820193</v>
      </c>
      <c r="G29" s="15">
        <v>80.662915121285806</v>
      </c>
      <c r="H29" s="22">
        <v>77.792503303917798</v>
      </c>
    </row>
    <row r="30" spans="1:8" x14ac:dyDescent="0.35">
      <c r="A30" s="9" t="s">
        <v>387</v>
      </c>
      <c r="B30" s="15">
        <v>10.8302958605107</v>
      </c>
      <c r="C30" s="15">
        <v>0.42524619516562201</v>
      </c>
      <c r="D30" s="15">
        <v>7.7789678987082702</v>
      </c>
      <c r="E30" s="15">
        <v>8.2042140938738992</v>
      </c>
      <c r="F30" s="15">
        <v>8.2042140938738992</v>
      </c>
      <c r="G30" s="15">
        <v>9.1293110798482306</v>
      </c>
      <c r="H30" s="22">
        <v>7.8535724943513703</v>
      </c>
    </row>
    <row r="31" spans="1:8" x14ac:dyDescent="0.35">
      <c r="A31" s="9" t="s">
        <v>388</v>
      </c>
      <c r="B31" s="15">
        <v>89.2607217461739</v>
      </c>
      <c r="C31" s="15">
        <v>41.174063179434697</v>
      </c>
      <c r="D31" s="15">
        <v>87.059886174702697</v>
      </c>
      <c r="E31" s="15">
        <v>87.201634906424502</v>
      </c>
      <c r="F31" s="15">
        <v>87.134490770345707</v>
      </c>
      <c r="G31" s="15">
        <v>80.695048386409198</v>
      </c>
      <c r="H31" s="22">
        <v>77.8701986613804</v>
      </c>
    </row>
    <row r="32" spans="1:8" x14ac:dyDescent="0.35">
      <c r="A32" s="9" t="s">
        <v>254</v>
      </c>
      <c r="B32" s="15">
        <v>5.3901820352133702</v>
      </c>
      <c r="C32" s="15">
        <v>0.42524619516562201</v>
      </c>
      <c r="D32" s="15">
        <v>2.2717099373321399</v>
      </c>
      <c r="E32" s="15">
        <v>2.69695613249776</v>
      </c>
      <c r="F32" s="15">
        <v>2.2717099373321399</v>
      </c>
      <c r="G32" s="15">
        <v>4.8586242912563398</v>
      </c>
      <c r="H32" s="22">
        <v>4.4333780960907196</v>
      </c>
    </row>
    <row r="33" spans="1:8" x14ac:dyDescent="0.35">
      <c r="A33" s="9" t="s">
        <v>257</v>
      </c>
      <c r="B33" s="15">
        <v>45.886196018246203</v>
      </c>
      <c r="C33" s="15">
        <v>7.1195165622202303</v>
      </c>
      <c r="D33" s="15">
        <v>19.5590335507524</v>
      </c>
      <c r="E33" s="15">
        <v>18.708541160421198</v>
      </c>
      <c r="F33" s="15">
        <v>26.788218868567998</v>
      </c>
      <c r="G33" s="15">
        <v>42.413352091060197</v>
      </c>
      <c r="H33" s="22">
        <v>42.200728993477398</v>
      </c>
    </row>
    <row r="34" spans="1:8" x14ac:dyDescent="0.35">
      <c r="A34" s="9" t="s">
        <v>389</v>
      </c>
      <c r="B34" s="15">
        <v>65.091497207656602</v>
      </c>
      <c r="C34" s="15">
        <v>33.7768043654346</v>
      </c>
      <c r="D34" s="15">
        <v>58.677367097241799</v>
      </c>
      <c r="E34" s="15">
        <v>59.563296670503497</v>
      </c>
      <c r="F34" s="15">
        <v>60.272040329112798</v>
      </c>
      <c r="G34" s="15">
        <v>56.784009037813902</v>
      </c>
      <c r="H34" s="22">
        <v>54.445154964402903</v>
      </c>
    </row>
    <row r="35" spans="1:8" x14ac:dyDescent="0.35">
      <c r="A35" s="9" t="s">
        <v>390</v>
      </c>
      <c r="B35" s="15">
        <v>4.7560429722470898</v>
      </c>
      <c r="C35" s="15">
        <v>1.56669650850492</v>
      </c>
      <c r="D35" s="15">
        <v>4.3307967770814697</v>
      </c>
      <c r="E35" s="15">
        <v>2.6298119964189799</v>
      </c>
      <c r="F35" s="15">
        <v>2.4171888988361698</v>
      </c>
      <c r="G35" s="15">
        <v>1.9919427036705499</v>
      </c>
      <c r="H35" s="22">
        <v>2.4171888988361698</v>
      </c>
    </row>
    <row r="36" spans="1:8" x14ac:dyDescent="0.35">
      <c r="A36" s="9" t="s">
        <v>262</v>
      </c>
      <c r="B36" s="15">
        <v>46.850673572920698</v>
      </c>
      <c r="C36" s="15">
        <v>5.5990749030140297</v>
      </c>
      <c r="D36" s="15">
        <v>17.057115146864501</v>
      </c>
      <c r="E36" s="15">
        <v>18.616351195805098</v>
      </c>
      <c r="F36" s="15">
        <v>27.961642580040099</v>
      </c>
      <c r="G36" s="15">
        <v>41.764931576927999</v>
      </c>
      <c r="H36" s="22">
        <v>39.851323698682698</v>
      </c>
    </row>
    <row r="37" spans="1:8" x14ac:dyDescent="0.35">
      <c r="A37" s="9" t="s">
        <v>263</v>
      </c>
      <c r="B37" s="15">
        <v>8.9058703158971699</v>
      </c>
      <c r="C37" s="15">
        <v>0.95680393912265005</v>
      </c>
      <c r="D37" s="15">
        <v>6.7442021571385897</v>
      </c>
      <c r="E37" s="15">
        <v>6.2906062156285998</v>
      </c>
      <c r="F37" s="15">
        <v>8.3105256426653007</v>
      </c>
      <c r="G37" s="15">
        <v>3.6145926589077901</v>
      </c>
      <c r="H37" s="22">
        <v>4.0398388540734098</v>
      </c>
    </row>
    <row r="38" spans="1:8" x14ac:dyDescent="0.35">
      <c r="A38" s="32" t="s">
        <v>391</v>
      </c>
      <c r="B38" s="15"/>
      <c r="C38" s="15"/>
      <c r="D38" s="15"/>
      <c r="E38" s="15"/>
      <c r="F38" s="15"/>
      <c r="G38" s="15"/>
      <c r="H38" s="22"/>
    </row>
    <row r="39" spans="1:8" x14ac:dyDescent="0.35">
      <c r="A39" s="9" t="s">
        <v>224</v>
      </c>
      <c r="B39" s="15">
        <v>67.214690710662097</v>
      </c>
      <c r="C39" s="15">
        <v>7.0635631154879102</v>
      </c>
      <c r="D39" s="15">
        <v>62.324359466257398</v>
      </c>
      <c r="E39" s="15">
        <v>59.950068209915997</v>
      </c>
      <c r="F39" s="15">
        <v>58.574412755254301</v>
      </c>
      <c r="G39" s="15">
        <v>46.516977874408497</v>
      </c>
      <c r="H39" s="22">
        <v>40.712367310397802</v>
      </c>
    </row>
    <row r="40" spans="1:8" x14ac:dyDescent="0.35">
      <c r="A40" s="9" t="s">
        <v>233</v>
      </c>
      <c r="B40" s="15">
        <v>81.833407937928996</v>
      </c>
      <c r="C40" s="15">
        <v>16.668105469582599</v>
      </c>
      <c r="D40" s="15">
        <v>79.182013897770403</v>
      </c>
      <c r="E40" s="15">
        <v>76.900179051029497</v>
      </c>
      <c r="F40" s="15">
        <v>66.551189410410501</v>
      </c>
      <c r="G40" s="15">
        <v>30.3721703542653</v>
      </c>
      <c r="H40" s="22">
        <v>28.671185573602799</v>
      </c>
    </row>
    <row r="41" spans="1:8" x14ac:dyDescent="0.35">
      <c r="A41" s="9" t="s">
        <v>392</v>
      </c>
      <c r="B41" s="15">
        <v>4.6351835273052799</v>
      </c>
      <c r="C41" s="15">
        <v>0</v>
      </c>
      <c r="D41" s="15">
        <v>2.7215756490599801</v>
      </c>
      <c r="E41" s="15">
        <v>2.1262309758281099</v>
      </c>
      <c r="F41" s="15">
        <v>2.7641002685765401</v>
      </c>
      <c r="G41" s="15">
        <v>1.2757385854968699</v>
      </c>
      <c r="H41" s="22">
        <v>0.85049239033124402</v>
      </c>
    </row>
    <row r="42" spans="1:8" x14ac:dyDescent="0.35">
      <c r="A42" s="32" t="s">
        <v>393</v>
      </c>
      <c r="B42" s="15"/>
      <c r="C42" s="15"/>
      <c r="D42" s="15"/>
      <c r="E42" s="15"/>
      <c r="F42" s="15"/>
      <c r="G42" s="15"/>
      <c r="H42" s="22"/>
    </row>
    <row r="43" spans="1:8" x14ac:dyDescent="0.35">
      <c r="A43" s="9" t="s">
        <v>394</v>
      </c>
      <c r="B43" s="15">
        <v>4.9406893464637403</v>
      </c>
      <c r="C43" s="15">
        <v>0.78334825425246202</v>
      </c>
      <c r="D43" s="15">
        <v>3.37399283795882</v>
      </c>
      <c r="E43" s="15">
        <v>1.56669650850492</v>
      </c>
      <c r="F43" s="15">
        <v>1.56669650850492</v>
      </c>
      <c r="G43" s="15">
        <v>2.3500447627573902</v>
      </c>
      <c r="H43" s="22">
        <v>2.3500447627573902</v>
      </c>
    </row>
    <row r="44" spans="1:8" x14ac:dyDescent="0.35">
      <c r="A44" s="9" t="s">
        <v>395</v>
      </c>
      <c r="B44" s="15">
        <v>6.9326320501342904</v>
      </c>
      <c r="C44" s="15">
        <v>0.78334825425246202</v>
      </c>
      <c r="D44" s="15">
        <v>2.52350044762757</v>
      </c>
      <c r="E44" s="15">
        <v>1.56669650850492</v>
      </c>
      <c r="F44" s="15">
        <v>2.84243509400179</v>
      </c>
      <c r="G44" s="15">
        <v>4.3419874664279297</v>
      </c>
      <c r="H44" s="22">
        <v>3.91674127126231</v>
      </c>
    </row>
    <row r="45" spans="1:8" x14ac:dyDescent="0.35">
      <c r="A45" s="9" t="s">
        <v>220</v>
      </c>
      <c r="B45" s="15">
        <v>12.925246195165601</v>
      </c>
      <c r="C45" s="15">
        <v>0</v>
      </c>
      <c r="D45" s="15">
        <v>5.8900328260220798</v>
      </c>
      <c r="E45" s="15">
        <v>5.8900328260220798</v>
      </c>
      <c r="F45" s="15">
        <v>4.6534616532378399</v>
      </c>
      <c r="G45" s="15">
        <v>7.9248731721874099</v>
      </c>
      <c r="H45" s="22">
        <v>7.28700387943897</v>
      </c>
    </row>
    <row r="46" spans="1:8" x14ac:dyDescent="0.35">
      <c r="A46" s="9" t="s">
        <v>241</v>
      </c>
      <c r="B46" s="15">
        <v>12.0672933452701</v>
      </c>
      <c r="C46" s="15">
        <v>2.6260817666368199</v>
      </c>
      <c r="D46" s="15">
        <v>6.7405252163533298</v>
      </c>
      <c r="E46" s="15">
        <v>7.37839450910176</v>
      </c>
      <c r="F46" s="15">
        <v>7.5238734706057899</v>
      </c>
      <c r="G46" s="15">
        <v>8.6653237839450892</v>
      </c>
      <c r="H46" s="22">
        <v>9.0905699791107093</v>
      </c>
    </row>
    <row r="47" spans="1:8" x14ac:dyDescent="0.35">
      <c r="A47" s="9" t="s">
        <v>396</v>
      </c>
      <c r="B47" s="15">
        <v>46.779852496056598</v>
      </c>
      <c r="C47" s="15">
        <v>5.2345781643006397</v>
      </c>
      <c r="D47" s="15">
        <v>41.736581830583603</v>
      </c>
      <c r="E47" s="15">
        <v>39.9394104105384</v>
      </c>
      <c r="F47" s="15">
        <v>32.107792982904897</v>
      </c>
      <c r="G47" s="15">
        <v>19.0946199428742</v>
      </c>
      <c r="H47" s="22">
        <v>15.550901649827299</v>
      </c>
    </row>
    <row r="48" spans="1:8" x14ac:dyDescent="0.35">
      <c r="A48" s="9" t="s">
        <v>397</v>
      </c>
      <c r="B48" s="15">
        <v>1.20859444941808</v>
      </c>
      <c r="C48" s="15">
        <v>0</v>
      </c>
      <c r="D48" s="15">
        <v>0</v>
      </c>
      <c r="E48" s="15">
        <v>0</v>
      </c>
      <c r="F48" s="15">
        <v>0.42524619516562201</v>
      </c>
      <c r="G48" s="15">
        <v>0</v>
      </c>
      <c r="H48" s="22">
        <v>0.78334825425246202</v>
      </c>
    </row>
    <row r="49" spans="1:8" x14ac:dyDescent="0.35">
      <c r="A49" s="9" t="s">
        <v>239</v>
      </c>
      <c r="B49" s="15">
        <v>19.959233917380701</v>
      </c>
      <c r="C49" s="15">
        <v>0.85049239033124402</v>
      </c>
      <c r="D49" s="15">
        <v>10.823528157906001</v>
      </c>
      <c r="E49" s="15">
        <v>10.043910133435601</v>
      </c>
      <c r="F49" s="15">
        <v>13.2616063435222</v>
      </c>
      <c r="G49" s="15">
        <v>6.20150701283199</v>
      </c>
      <c r="H49" s="22">
        <v>5.5636377200835598</v>
      </c>
    </row>
    <row r="50" spans="1:8" x14ac:dyDescent="0.35">
      <c r="A50" s="9" t="s">
        <v>243</v>
      </c>
      <c r="B50" s="15">
        <v>3.73209489704566</v>
      </c>
      <c r="C50" s="15">
        <v>0.78334825425246202</v>
      </c>
      <c r="D50" s="15">
        <v>2.52350044762757</v>
      </c>
      <c r="E50" s="15">
        <v>1.9919427036705499</v>
      </c>
      <c r="F50" s="15">
        <v>1.56669650850492</v>
      </c>
      <c r="G50" s="15">
        <v>1.56669650850492</v>
      </c>
      <c r="H50" s="22">
        <v>1.56669650850492</v>
      </c>
    </row>
    <row r="51" spans="1:8" x14ac:dyDescent="0.35">
      <c r="A51" s="9" t="s">
        <v>244</v>
      </c>
      <c r="B51" s="15">
        <v>8.5832587287376896</v>
      </c>
      <c r="C51" s="15">
        <v>1.3149059982094899</v>
      </c>
      <c r="D51" s="15">
        <v>4.9294986571172803</v>
      </c>
      <c r="E51" s="15">
        <v>5.9926141450313297</v>
      </c>
      <c r="F51" s="15">
        <v>6.7367949865711703</v>
      </c>
      <c r="G51" s="15">
        <v>2.52350044762757</v>
      </c>
      <c r="H51" s="22">
        <v>2.52350044762757</v>
      </c>
    </row>
    <row r="52" spans="1:8" x14ac:dyDescent="0.35">
      <c r="A52" s="9" t="s">
        <v>246</v>
      </c>
      <c r="B52" s="15">
        <v>1.70098478066249</v>
      </c>
      <c r="C52" s="15">
        <v>0</v>
      </c>
      <c r="D52" s="15">
        <v>0</v>
      </c>
      <c r="E52" s="15">
        <v>0.42524619516562201</v>
      </c>
      <c r="F52" s="15">
        <v>0.42524619516562201</v>
      </c>
      <c r="G52" s="15">
        <v>1.2757385854968699</v>
      </c>
      <c r="H52" s="22">
        <v>1.2757385854968699</v>
      </c>
    </row>
    <row r="53" spans="1:8" x14ac:dyDescent="0.35">
      <c r="A53" s="9" t="s">
        <v>251</v>
      </c>
      <c r="B53" s="15">
        <v>0.95680393912265005</v>
      </c>
      <c r="C53" s="15">
        <v>0</v>
      </c>
      <c r="D53" s="15">
        <v>0.53155774395702804</v>
      </c>
      <c r="E53" s="15">
        <v>0.53155774395702804</v>
      </c>
      <c r="F53" s="15">
        <v>0.95680393912265005</v>
      </c>
      <c r="G53" s="15">
        <v>0.53155774395702804</v>
      </c>
      <c r="H53" s="22">
        <v>0</v>
      </c>
    </row>
    <row r="54" spans="1:8" x14ac:dyDescent="0.35">
      <c r="A54" s="9" t="s">
        <v>252</v>
      </c>
      <c r="B54" s="15">
        <v>3.0374728226115901</v>
      </c>
      <c r="C54" s="15">
        <v>0</v>
      </c>
      <c r="D54" s="15">
        <v>1.70098478066249</v>
      </c>
      <c r="E54" s="15">
        <v>1.70098478066249</v>
      </c>
      <c r="F54" s="15">
        <v>1.70098478066249</v>
      </c>
      <c r="G54" s="15">
        <v>0.91124184678347597</v>
      </c>
      <c r="H54" s="22">
        <v>0</v>
      </c>
    </row>
    <row r="55" spans="1:8" x14ac:dyDescent="0.35">
      <c r="A55" s="9" t="s">
        <v>253</v>
      </c>
      <c r="B55" s="15">
        <v>2.9095792300805701</v>
      </c>
      <c r="C55" s="15">
        <v>1.2757385854968699</v>
      </c>
      <c r="D55" s="15">
        <v>1.2757385854968699</v>
      </c>
      <c r="E55" s="15">
        <v>1.70098478066249</v>
      </c>
      <c r="F55" s="15">
        <v>1.70098478066249</v>
      </c>
      <c r="G55" s="15">
        <v>2.4843330349149499</v>
      </c>
      <c r="H55" s="22">
        <v>2.9095792300805701</v>
      </c>
    </row>
    <row r="56" spans="1:8" x14ac:dyDescent="0.35">
      <c r="A56" s="11" t="s">
        <v>255</v>
      </c>
      <c r="B56" s="16">
        <v>4.4762757385854997</v>
      </c>
      <c r="C56" s="16">
        <v>0.78334825425246202</v>
      </c>
      <c r="D56" s="16">
        <v>2.4171888988361698</v>
      </c>
      <c r="E56" s="16">
        <v>2.4171888988361698</v>
      </c>
      <c r="F56" s="16">
        <v>3.2676812891674101</v>
      </c>
      <c r="G56" s="16">
        <v>2.4171888988361698</v>
      </c>
      <c r="H56" s="23">
        <v>2.4171888988361698</v>
      </c>
    </row>
    <row r="57" spans="1:8" ht="30" customHeight="1" x14ac:dyDescent="0.35">
      <c r="A57" t="s">
        <v>163</v>
      </c>
    </row>
    <row r="58" spans="1:8" x14ac:dyDescent="0.35">
      <c r="A58" t="s">
        <v>528</v>
      </c>
    </row>
    <row r="59" spans="1:8" x14ac:dyDescent="0.35">
      <c r="A59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59"/>
  <sheetViews>
    <sheetView zoomScale="70" workbookViewId="0"/>
  </sheetViews>
  <sheetFormatPr defaultColWidth="10.84375" defaultRowHeight="15.5" x14ac:dyDescent="0.35"/>
  <cols>
    <col min="1" max="1" width="77.69140625" customWidth="1"/>
    <col min="2" max="5" width="15.84375" customWidth="1"/>
  </cols>
  <sheetData>
    <row r="1" spans="1:5" ht="40" customHeight="1" x14ac:dyDescent="0.35">
      <c r="A1" s="10" t="s">
        <v>537</v>
      </c>
      <c r="B1" s="12"/>
      <c r="C1" s="12"/>
      <c r="D1" s="12"/>
      <c r="E1" s="12"/>
    </row>
    <row r="2" spans="1:5" ht="77.5" x14ac:dyDescent="0.35">
      <c r="A2" s="7" t="s">
        <v>52</v>
      </c>
      <c r="B2" s="6" t="s">
        <v>530</v>
      </c>
      <c r="C2" s="6" t="s">
        <v>399</v>
      </c>
      <c r="D2" s="6" t="s">
        <v>400</v>
      </c>
      <c r="E2" s="8" t="s">
        <v>401</v>
      </c>
    </row>
    <row r="3" spans="1:5" x14ac:dyDescent="0.35">
      <c r="A3" s="32" t="s">
        <v>371</v>
      </c>
      <c r="B3" s="15"/>
      <c r="C3" s="15"/>
      <c r="D3" s="15"/>
      <c r="E3" s="22"/>
    </row>
    <row r="4" spans="1:5" x14ac:dyDescent="0.35">
      <c r="A4" s="9" t="s">
        <v>372</v>
      </c>
      <c r="B4" s="15">
        <v>6.9460608773500496</v>
      </c>
      <c r="C4" s="15">
        <v>2.9487466427931999</v>
      </c>
      <c r="D4" s="15">
        <v>0.42524619516562201</v>
      </c>
      <c r="E4" s="22">
        <v>3.9973142345568502</v>
      </c>
    </row>
    <row r="5" spans="1:5" x14ac:dyDescent="0.35">
      <c r="A5" s="9" t="s">
        <v>373</v>
      </c>
      <c r="B5" s="15">
        <v>28.259687939634201</v>
      </c>
      <c r="C5" s="15">
        <v>24.5590335507524</v>
      </c>
      <c r="D5" s="15">
        <v>3.7816536641514298</v>
      </c>
      <c r="E5" s="22">
        <v>6.4040052010061004</v>
      </c>
    </row>
    <row r="6" spans="1:5" x14ac:dyDescent="0.35">
      <c r="A6" s="9" t="s">
        <v>374</v>
      </c>
      <c r="B6" s="15">
        <v>26.533337596453102</v>
      </c>
      <c r="C6" s="15">
        <v>24.7108539028861</v>
      </c>
      <c r="D6" s="15">
        <v>3.52346847422944</v>
      </c>
      <c r="E6" s="22">
        <v>3.52346847422944</v>
      </c>
    </row>
    <row r="7" spans="1:5" x14ac:dyDescent="0.35">
      <c r="A7" s="9" t="s">
        <v>223</v>
      </c>
      <c r="B7" s="15">
        <v>4.6814383766040004</v>
      </c>
      <c r="C7" s="15">
        <v>4.6814383766040004</v>
      </c>
      <c r="D7" s="15">
        <v>0</v>
      </c>
      <c r="E7" s="22">
        <v>0</v>
      </c>
    </row>
    <row r="8" spans="1:5" x14ac:dyDescent="0.35">
      <c r="A8" s="9" t="s">
        <v>375</v>
      </c>
      <c r="B8" s="15">
        <v>6.6568614912392903</v>
      </c>
      <c r="C8" s="15">
        <v>6.1708658396214302</v>
      </c>
      <c r="D8" s="15">
        <v>0</v>
      </c>
      <c r="E8" s="22">
        <v>0.48599565161785402</v>
      </c>
    </row>
    <row r="9" spans="1:5" x14ac:dyDescent="0.35">
      <c r="A9" s="9" t="s">
        <v>376</v>
      </c>
      <c r="B9" s="15">
        <v>5.2838704864219599</v>
      </c>
      <c r="C9" s="15">
        <v>4.0081319009251004</v>
      </c>
      <c r="D9" s="15">
        <v>0.85049239033124402</v>
      </c>
      <c r="E9" s="22">
        <v>1.2757385854968699</v>
      </c>
    </row>
    <row r="10" spans="1:5" x14ac:dyDescent="0.35">
      <c r="A10" s="9" t="s">
        <v>377</v>
      </c>
      <c r="B10" s="15">
        <v>1.48836168307968</v>
      </c>
      <c r="C10" s="15">
        <v>1.48836168307968</v>
      </c>
      <c r="D10" s="15">
        <v>0</v>
      </c>
      <c r="E10" s="22">
        <v>0</v>
      </c>
    </row>
    <row r="11" spans="1:5" x14ac:dyDescent="0.35">
      <c r="A11" s="9" t="s">
        <v>378</v>
      </c>
      <c r="B11" s="15">
        <v>2.2679797075499799</v>
      </c>
      <c r="C11" s="15">
        <v>0</v>
      </c>
      <c r="D11" s="15">
        <v>0</v>
      </c>
      <c r="E11" s="22">
        <v>2.2679797075499799</v>
      </c>
    </row>
    <row r="12" spans="1:5" x14ac:dyDescent="0.35">
      <c r="A12" s="9" t="s">
        <v>379</v>
      </c>
      <c r="B12" s="15">
        <v>8.6862130707251595</v>
      </c>
      <c r="C12" s="15">
        <v>8.6862130707251595</v>
      </c>
      <c r="D12" s="15">
        <v>0</v>
      </c>
      <c r="E12" s="22">
        <v>0</v>
      </c>
    </row>
    <row r="13" spans="1:5" x14ac:dyDescent="0.35">
      <c r="A13" s="9" t="s">
        <v>380</v>
      </c>
      <c r="B13" s="15">
        <v>38.667402054823697</v>
      </c>
      <c r="C13" s="15">
        <v>29.686607409302098</v>
      </c>
      <c r="D13" s="15">
        <v>13.056070682525499</v>
      </c>
      <c r="E13" s="22">
        <v>10.408406872149</v>
      </c>
    </row>
    <row r="14" spans="1:5" x14ac:dyDescent="0.35">
      <c r="A14" s="9" t="s">
        <v>381</v>
      </c>
      <c r="B14" s="15">
        <v>7.6865114891077297</v>
      </c>
      <c r="C14" s="15">
        <v>6.1343628767532099</v>
      </c>
      <c r="D14" s="15">
        <v>0.42524619516562201</v>
      </c>
      <c r="E14" s="22">
        <v>2.4026410026857699</v>
      </c>
    </row>
    <row r="15" spans="1:5" x14ac:dyDescent="0.35">
      <c r="A15" s="32" t="s">
        <v>382</v>
      </c>
      <c r="B15" s="15"/>
      <c r="C15" s="15"/>
      <c r="D15" s="15"/>
      <c r="E15" s="22"/>
    </row>
    <row r="16" spans="1:5" x14ac:dyDescent="0.35">
      <c r="A16" s="9" t="s">
        <v>210</v>
      </c>
      <c r="B16" s="15">
        <v>71.459638913757104</v>
      </c>
      <c r="C16" s="15">
        <v>67.602048429040394</v>
      </c>
      <c r="D16" s="15">
        <v>4.9662680649699498</v>
      </c>
      <c r="E16" s="22">
        <v>6.1711322846058696</v>
      </c>
    </row>
    <row r="17" spans="1:5" x14ac:dyDescent="0.35">
      <c r="A17" s="9" t="s">
        <v>211</v>
      </c>
      <c r="B17" s="15">
        <v>50.393059641045298</v>
      </c>
      <c r="C17" s="15">
        <v>47.6643965553992</v>
      </c>
      <c r="D17" s="15">
        <v>3.0475977320202898</v>
      </c>
      <c r="E17" s="22">
        <v>3.2602208296030999</v>
      </c>
    </row>
    <row r="18" spans="1:5" x14ac:dyDescent="0.35">
      <c r="A18" s="9" t="s">
        <v>383</v>
      </c>
      <c r="B18" s="15">
        <v>57.188206079208797</v>
      </c>
      <c r="C18" s="15">
        <v>40.818252547214101</v>
      </c>
      <c r="D18" s="15">
        <v>7.9885535234684699</v>
      </c>
      <c r="E18" s="22">
        <v>18.921430702988399</v>
      </c>
    </row>
    <row r="19" spans="1:5" x14ac:dyDescent="0.35">
      <c r="A19" s="9" t="s">
        <v>212</v>
      </c>
      <c r="B19" s="15">
        <v>66.632774864645896</v>
      </c>
      <c r="C19" s="15">
        <v>50.484876582683199</v>
      </c>
      <c r="D19" s="15">
        <v>21.215415441019701</v>
      </c>
      <c r="E19" s="22">
        <v>7.69359892569382</v>
      </c>
    </row>
    <row r="20" spans="1:5" x14ac:dyDescent="0.35">
      <c r="A20" s="9" t="s">
        <v>384</v>
      </c>
      <c r="B20" s="15">
        <v>1.9919427036705499</v>
      </c>
      <c r="C20" s="15">
        <v>1.9919427036705499</v>
      </c>
      <c r="D20" s="15">
        <v>0</v>
      </c>
      <c r="E20" s="22">
        <v>0</v>
      </c>
    </row>
    <row r="21" spans="1:5" x14ac:dyDescent="0.35">
      <c r="A21" s="9" t="s">
        <v>221</v>
      </c>
      <c r="B21" s="15">
        <v>54.607419959926702</v>
      </c>
      <c r="C21" s="15">
        <v>35.218218442256003</v>
      </c>
      <c r="D21" s="15">
        <v>19.753698256383998</v>
      </c>
      <c r="E21" s="22">
        <v>12.144828835742</v>
      </c>
    </row>
    <row r="22" spans="1:5" x14ac:dyDescent="0.35">
      <c r="A22" s="9" t="s">
        <v>223</v>
      </c>
      <c r="B22" s="15">
        <v>4.6814383766040004</v>
      </c>
      <c r="C22" s="15">
        <v>4.6814383766040004</v>
      </c>
      <c r="D22" s="15">
        <v>0</v>
      </c>
      <c r="E22" s="22">
        <v>0</v>
      </c>
    </row>
    <row r="23" spans="1:5" x14ac:dyDescent="0.35">
      <c r="A23" s="9" t="s">
        <v>225</v>
      </c>
      <c r="B23" s="15">
        <v>27.787547427207201</v>
      </c>
      <c r="C23" s="15">
        <v>25.387943897344101</v>
      </c>
      <c r="D23" s="15">
        <v>1.80729632945389</v>
      </c>
      <c r="E23" s="22">
        <v>3.6753421153600199</v>
      </c>
    </row>
    <row r="24" spans="1:5" x14ac:dyDescent="0.35">
      <c r="A24" s="9" t="s">
        <v>230</v>
      </c>
      <c r="B24" s="15">
        <v>86.602506714413593</v>
      </c>
      <c r="C24" s="15">
        <v>42.005637975870698</v>
      </c>
      <c r="D24" s="15">
        <v>56.187865029628703</v>
      </c>
      <c r="E24" s="22">
        <v>54.380568700174798</v>
      </c>
    </row>
    <row r="25" spans="1:5" x14ac:dyDescent="0.35">
      <c r="A25" s="9" t="s">
        <v>232</v>
      </c>
      <c r="B25" s="15">
        <v>3.7600716204118201</v>
      </c>
      <c r="C25" s="15">
        <v>3.7600716204118201</v>
      </c>
      <c r="D25" s="15">
        <v>0</v>
      </c>
      <c r="E25" s="22">
        <v>0</v>
      </c>
    </row>
    <row r="26" spans="1:5" x14ac:dyDescent="0.35">
      <c r="A26" s="9" t="s">
        <v>385</v>
      </c>
      <c r="B26" s="15">
        <v>45.176706313680299</v>
      </c>
      <c r="C26" s="15">
        <v>32.145947904676603</v>
      </c>
      <c r="D26" s="15">
        <v>4.0752760370038796</v>
      </c>
      <c r="E26" s="22">
        <v>18.410122777848802</v>
      </c>
    </row>
    <row r="27" spans="1:5" x14ac:dyDescent="0.35">
      <c r="A27" s="9" t="s">
        <v>238</v>
      </c>
      <c r="B27" s="15">
        <v>0.85049239033124402</v>
      </c>
      <c r="C27" s="15">
        <v>0.85049239033124402</v>
      </c>
      <c r="D27" s="15">
        <v>0</v>
      </c>
      <c r="E27" s="22">
        <v>0</v>
      </c>
    </row>
    <row r="28" spans="1:5" x14ac:dyDescent="0.35">
      <c r="A28" s="9" t="s">
        <v>386</v>
      </c>
      <c r="B28" s="15">
        <v>7.2012085944494197</v>
      </c>
      <c r="C28" s="15">
        <v>4.9686660698298999</v>
      </c>
      <c r="D28" s="15">
        <v>0</v>
      </c>
      <c r="E28" s="22">
        <v>2.2325425246195199</v>
      </c>
    </row>
    <row r="29" spans="1:5" x14ac:dyDescent="0.35">
      <c r="A29" s="9" t="s">
        <v>242</v>
      </c>
      <c r="B29" s="15">
        <v>74.230133861960198</v>
      </c>
      <c r="C29" s="15">
        <v>17.985249605661402</v>
      </c>
      <c r="D29" s="15">
        <v>1.0631154879140601</v>
      </c>
      <c r="E29" s="22">
        <v>56.563818902672999</v>
      </c>
    </row>
    <row r="30" spans="1:5" x14ac:dyDescent="0.35">
      <c r="A30" s="9" t="s">
        <v>387</v>
      </c>
      <c r="B30" s="15">
        <v>5.1667412712623104</v>
      </c>
      <c r="C30" s="15">
        <v>1.87108325872874</v>
      </c>
      <c r="D30" s="15">
        <v>2.87041181736795</v>
      </c>
      <c r="E30" s="22">
        <v>1.5946732318710799</v>
      </c>
    </row>
    <row r="31" spans="1:5" x14ac:dyDescent="0.35">
      <c r="A31" s="9" t="s">
        <v>388</v>
      </c>
      <c r="B31" s="15">
        <v>77.504902587713701</v>
      </c>
      <c r="C31" s="15">
        <v>31.632988020633501</v>
      </c>
      <c r="D31" s="15">
        <v>54.943833397280102</v>
      </c>
      <c r="E31" s="22">
        <v>34.668702306347797</v>
      </c>
    </row>
    <row r="32" spans="1:5" x14ac:dyDescent="0.35">
      <c r="A32" s="9" t="s">
        <v>254</v>
      </c>
      <c r="B32" s="15">
        <v>0.42524619516562201</v>
      </c>
      <c r="C32" s="15">
        <v>0.42524619516562201</v>
      </c>
      <c r="D32" s="15">
        <v>0</v>
      </c>
      <c r="E32" s="22">
        <v>0</v>
      </c>
    </row>
    <row r="33" spans="1:5" x14ac:dyDescent="0.35">
      <c r="A33" s="9" t="s">
        <v>257</v>
      </c>
      <c r="B33" s="15">
        <v>15.5289465831095</v>
      </c>
      <c r="C33" s="15">
        <v>14.8910772903611</v>
      </c>
      <c r="D33" s="15">
        <v>0.63786929274843296</v>
      </c>
      <c r="E33" s="22">
        <v>0</v>
      </c>
    </row>
    <row r="34" spans="1:5" x14ac:dyDescent="0.35">
      <c r="A34" s="9" t="s">
        <v>389</v>
      </c>
      <c r="B34" s="15">
        <v>32.108166005883099</v>
      </c>
      <c r="C34" s="15">
        <v>28.807445538645201</v>
      </c>
      <c r="D34" s="15">
        <v>5.2143283454832297</v>
      </c>
      <c r="E34" s="22">
        <v>4.7283326938653696</v>
      </c>
    </row>
    <row r="35" spans="1:5" x14ac:dyDescent="0.35">
      <c r="A35" s="9" t="s">
        <v>390</v>
      </c>
      <c r="B35" s="15">
        <v>0.42524619516562201</v>
      </c>
      <c r="C35" s="15">
        <v>0.42524619516562201</v>
      </c>
      <c r="D35" s="15">
        <v>0</v>
      </c>
      <c r="E35" s="22">
        <v>0</v>
      </c>
    </row>
    <row r="36" spans="1:5" x14ac:dyDescent="0.35">
      <c r="A36" s="9" t="s">
        <v>262</v>
      </c>
      <c r="B36" s="15">
        <v>5.8754849298716803</v>
      </c>
      <c r="C36" s="15">
        <v>4.7485825126827796</v>
      </c>
      <c r="D36" s="15">
        <v>0</v>
      </c>
      <c r="E36" s="22">
        <v>1.1269024171888999</v>
      </c>
    </row>
    <row r="37" spans="1:5" x14ac:dyDescent="0.35">
      <c r="A37" s="9" t="s">
        <v>263</v>
      </c>
      <c r="B37" s="15">
        <v>0.56699492688749598</v>
      </c>
      <c r="C37" s="15">
        <v>0.56699492688749598</v>
      </c>
      <c r="D37" s="15">
        <v>0</v>
      </c>
      <c r="E37" s="22">
        <v>0</v>
      </c>
    </row>
    <row r="38" spans="1:5" x14ac:dyDescent="0.35">
      <c r="A38" s="32" t="s">
        <v>391</v>
      </c>
      <c r="B38" s="15"/>
      <c r="C38" s="15"/>
      <c r="D38" s="15"/>
      <c r="E38" s="22"/>
    </row>
    <row r="39" spans="1:5" x14ac:dyDescent="0.35">
      <c r="A39" s="9" t="s">
        <v>224</v>
      </c>
      <c r="B39" s="15">
        <v>36.265134075116201</v>
      </c>
      <c r="C39" s="15">
        <v>21.2208509187023</v>
      </c>
      <c r="D39" s="15">
        <v>1.35034318113996</v>
      </c>
      <c r="E39" s="22">
        <v>16.568082022424001</v>
      </c>
    </row>
    <row r="40" spans="1:5" x14ac:dyDescent="0.35">
      <c r="A40" s="9" t="s">
        <v>233</v>
      </c>
      <c r="B40" s="15">
        <v>39.9296585241079</v>
      </c>
      <c r="C40" s="15">
        <v>29.9566227565332</v>
      </c>
      <c r="D40" s="15">
        <v>5.2345781643006397</v>
      </c>
      <c r="E40" s="22">
        <v>11.0361512554888</v>
      </c>
    </row>
    <row r="41" spans="1:5" x14ac:dyDescent="0.35">
      <c r="A41" s="9" t="s">
        <v>392</v>
      </c>
      <c r="B41" s="15">
        <v>0</v>
      </c>
      <c r="C41" s="15">
        <v>0</v>
      </c>
      <c r="D41" s="15">
        <v>0</v>
      </c>
      <c r="E41" s="22">
        <v>0</v>
      </c>
    </row>
    <row r="42" spans="1:5" x14ac:dyDescent="0.35">
      <c r="A42" s="32" t="s">
        <v>393</v>
      </c>
      <c r="B42" s="15"/>
      <c r="C42" s="15"/>
      <c r="D42" s="15"/>
      <c r="E42" s="22"/>
    </row>
    <row r="43" spans="1:5" x14ac:dyDescent="0.35">
      <c r="A43" s="9" t="s">
        <v>394</v>
      </c>
      <c r="B43" s="15">
        <v>2.2045658012533602</v>
      </c>
      <c r="C43" s="15">
        <v>2.2045658012533602</v>
      </c>
      <c r="D43" s="15">
        <v>0</v>
      </c>
      <c r="E43" s="22">
        <v>0</v>
      </c>
    </row>
    <row r="44" spans="1:5" x14ac:dyDescent="0.35">
      <c r="A44" s="9" t="s">
        <v>395</v>
      </c>
      <c r="B44" s="15">
        <v>1.9919427036705499</v>
      </c>
      <c r="C44" s="15">
        <v>1.9919427036705499</v>
      </c>
      <c r="D44" s="15">
        <v>0</v>
      </c>
      <c r="E44" s="22">
        <v>0</v>
      </c>
    </row>
    <row r="45" spans="1:5" x14ac:dyDescent="0.35">
      <c r="A45" s="9" t="s">
        <v>220</v>
      </c>
      <c r="B45" s="15">
        <v>4.8623545210385002</v>
      </c>
      <c r="C45" s="15">
        <v>4.8623545210385002</v>
      </c>
      <c r="D45" s="15">
        <v>0.53155774395702804</v>
      </c>
      <c r="E45" s="22">
        <v>0.53155774395702804</v>
      </c>
    </row>
    <row r="46" spans="1:5" x14ac:dyDescent="0.35">
      <c r="A46" s="9" t="s">
        <v>241</v>
      </c>
      <c r="B46" s="15">
        <v>4.7523127424649401</v>
      </c>
      <c r="C46" s="15">
        <v>4.1853178155774398</v>
      </c>
      <c r="D46" s="15">
        <v>0.56699492688749598</v>
      </c>
      <c r="E46" s="22">
        <v>0</v>
      </c>
    </row>
    <row r="47" spans="1:5" x14ac:dyDescent="0.35">
      <c r="A47" s="9" t="s">
        <v>396</v>
      </c>
      <c r="B47" s="15">
        <v>2.6260817666368199</v>
      </c>
      <c r="C47" s="15">
        <v>2.0590868397493298</v>
      </c>
      <c r="D47" s="15">
        <v>0.56699492688749598</v>
      </c>
      <c r="E47" s="22">
        <v>0.56699492688749598</v>
      </c>
    </row>
    <row r="48" spans="1:5" x14ac:dyDescent="0.35">
      <c r="A48" s="9" t="s">
        <v>397</v>
      </c>
      <c r="B48" s="15">
        <v>0</v>
      </c>
      <c r="C48" s="15">
        <v>0</v>
      </c>
      <c r="D48" s="15">
        <v>0</v>
      </c>
      <c r="E48" s="22">
        <v>0</v>
      </c>
    </row>
    <row r="49" spans="1:5" x14ac:dyDescent="0.35">
      <c r="A49" s="9" t="s">
        <v>239</v>
      </c>
      <c r="B49" s="15">
        <v>0.99224112205311799</v>
      </c>
      <c r="C49" s="15">
        <v>0.42524619516562201</v>
      </c>
      <c r="D49" s="15">
        <v>0.56699492688749598</v>
      </c>
      <c r="E49" s="22">
        <v>0.56699492688749598</v>
      </c>
    </row>
    <row r="50" spans="1:5" x14ac:dyDescent="0.35">
      <c r="A50" s="9" t="s">
        <v>243</v>
      </c>
      <c r="B50" s="15">
        <v>3.0550581915846</v>
      </c>
      <c r="C50" s="15">
        <v>3.0550581915846</v>
      </c>
      <c r="D50" s="15">
        <v>0</v>
      </c>
      <c r="E50" s="22">
        <v>0</v>
      </c>
    </row>
    <row r="51" spans="1:5" x14ac:dyDescent="0.35">
      <c r="A51" s="9" t="s">
        <v>244</v>
      </c>
      <c r="B51" s="15">
        <v>4.5359594150999696</v>
      </c>
      <c r="C51" s="15">
        <v>3.6854670247687298</v>
      </c>
      <c r="D51" s="15">
        <v>0.85049239033124402</v>
      </c>
      <c r="E51" s="22">
        <v>0</v>
      </c>
    </row>
    <row r="52" spans="1:5" x14ac:dyDescent="0.35">
      <c r="A52" s="9" t="s">
        <v>246</v>
      </c>
      <c r="B52" s="15">
        <v>0.63786929274843296</v>
      </c>
      <c r="C52" s="15">
        <v>0.63786929274843296</v>
      </c>
      <c r="D52" s="15">
        <v>0</v>
      </c>
      <c r="E52" s="22">
        <v>0</v>
      </c>
    </row>
    <row r="53" spans="1:5" x14ac:dyDescent="0.35">
      <c r="A53" s="9" t="s">
        <v>251</v>
      </c>
      <c r="B53" s="15">
        <v>0.53155774395702804</v>
      </c>
      <c r="C53" s="15">
        <v>0.53155774395702804</v>
      </c>
      <c r="D53" s="15">
        <v>0</v>
      </c>
      <c r="E53" s="22">
        <v>0</v>
      </c>
    </row>
    <row r="54" spans="1:5" x14ac:dyDescent="0.35">
      <c r="A54" s="9" t="s">
        <v>252</v>
      </c>
      <c r="B54" s="15">
        <v>2.4451656222023299</v>
      </c>
      <c r="C54" s="15">
        <v>2.4451656222023299</v>
      </c>
      <c r="D54" s="15">
        <v>0</v>
      </c>
      <c r="E54" s="22">
        <v>0</v>
      </c>
    </row>
    <row r="55" spans="1:5" x14ac:dyDescent="0.35">
      <c r="A55" s="9" t="s">
        <v>253</v>
      </c>
      <c r="B55" s="15">
        <v>2.4843330349149499</v>
      </c>
      <c r="C55" s="15">
        <v>2.4843330349149499</v>
      </c>
      <c r="D55" s="15">
        <v>0</v>
      </c>
      <c r="E55" s="22">
        <v>0</v>
      </c>
    </row>
    <row r="56" spans="1:5" x14ac:dyDescent="0.35">
      <c r="A56" s="11" t="s">
        <v>255</v>
      </c>
      <c r="B56" s="16">
        <v>2.1262309758281099</v>
      </c>
      <c r="C56" s="16">
        <v>2.1262309758281099</v>
      </c>
      <c r="D56" s="16">
        <v>0</v>
      </c>
      <c r="E56" s="23">
        <v>0</v>
      </c>
    </row>
    <row r="57" spans="1:5" ht="30" customHeight="1" x14ac:dyDescent="0.35">
      <c r="A57" t="s">
        <v>163</v>
      </c>
    </row>
    <row r="58" spans="1:5" x14ac:dyDescent="0.35">
      <c r="A58" t="s">
        <v>528</v>
      </c>
    </row>
    <row r="59" spans="1:5" x14ac:dyDescent="0.35">
      <c r="A59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17"/>
  <sheetViews>
    <sheetView zoomScale="70" workbookViewId="0"/>
  </sheetViews>
  <sheetFormatPr defaultColWidth="10.84375" defaultRowHeight="15.5" x14ac:dyDescent="0.35"/>
  <cols>
    <col min="1" max="1" width="77.69140625" customWidth="1"/>
    <col min="2" max="7" width="15.84375" customWidth="1"/>
  </cols>
  <sheetData>
    <row r="1" spans="1:7" ht="40" customHeight="1" x14ac:dyDescent="0.35">
      <c r="A1" s="10" t="s">
        <v>538</v>
      </c>
      <c r="B1" s="12"/>
      <c r="C1" s="12"/>
      <c r="D1" s="12"/>
      <c r="E1" s="12"/>
      <c r="F1" s="12"/>
      <c r="G1" s="12"/>
    </row>
    <row r="2" spans="1:7" ht="77.5" x14ac:dyDescent="0.35">
      <c r="A2" s="7" t="s">
        <v>52</v>
      </c>
      <c r="B2" s="6" t="s">
        <v>68</v>
      </c>
      <c r="C2" s="6" t="s">
        <v>128</v>
      </c>
      <c r="D2" s="6" t="s">
        <v>135</v>
      </c>
      <c r="E2" s="6" t="s">
        <v>138</v>
      </c>
      <c r="F2" s="6" t="s">
        <v>143</v>
      </c>
      <c r="G2" s="8" t="s">
        <v>149</v>
      </c>
    </row>
    <row r="3" spans="1:7" ht="31" x14ac:dyDescent="0.35">
      <c r="A3" s="32" t="s">
        <v>403</v>
      </c>
      <c r="B3" s="15"/>
      <c r="C3" s="15"/>
      <c r="D3" s="15"/>
      <c r="E3" s="15"/>
      <c r="F3" s="15"/>
      <c r="G3" s="22"/>
    </row>
    <row r="4" spans="1:7" x14ac:dyDescent="0.35">
      <c r="A4" s="9" t="s">
        <v>404</v>
      </c>
      <c r="B4" s="15">
        <v>96.984109221127994</v>
      </c>
      <c r="C4" s="15">
        <v>97.685185185185205</v>
      </c>
      <c r="D4" s="15">
        <v>100</v>
      </c>
      <c r="E4" s="15">
        <v>97.560975609756099</v>
      </c>
      <c r="F4" s="15">
        <v>96.428571428571402</v>
      </c>
      <c r="G4" s="22">
        <v>96.969696969696997</v>
      </c>
    </row>
    <row r="5" spans="1:7" x14ac:dyDescent="0.35">
      <c r="A5" s="9" t="s">
        <v>405</v>
      </c>
      <c r="B5" s="15">
        <v>81.219891716758298</v>
      </c>
      <c r="C5" s="15">
        <v>85.030864197530903</v>
      </c>
      <c r="D5" s="15">
        <v>83.3333333333333</v>
      </c>
      <c r="E5" s="15">
        <v>80.487804878048806</v>
      </c>
      <c r="F5" s="15">
        <v>81.696428571428598</v>
      </c>
      <c r="G5" s="22">
        <v>82.972582972582998</v>
      </c>
    </row>
    <row r="6" spans="1:7" x14ac:dyDescent="0.35">
      <c r="A6" s="9" t="s">
        <v>406</v>
      </c>
      <c r="B6" s="15">
        <v>68.1392015176706</v>
      </c>
      <c r="C6" s="15">
        <v>65.740740740740705</v>
      </c>
      <c r="D6" s="15">
        <v>75.5555555555556</v>
      </c>
      <c r="E6" s="15">
        <v>68.292682926829301</v>
      </c>
      <c r="F6" s="15">
        <v>61.755952380952401</v>
      </c>
      <c r="G6" s="22">
        <v>68.975468975468999</v>
      </c>
    </row>
    <row r="7" spans="1:7" x14ac:dyDescent="0.35">
      <c r="A7" s="9" t="s">
        <v>407</v>
      </c>
      <c r="B7" s="15">
        <v>25.6504987850109</v>
      </c>
      <c r="C7" s="15">
        <v>29.320987654321002</v>
      </c>
      <c r="D7" s="15">
        <v>18.8888888888889</v>
      </c>
      <c r="E7" s="15">
        <v>26.016260162601601</v>
      </c>
      <c r="F7" s="15">
        <v>37.053571428571402</v>
      </c>
      <c r="G7" s="22">
        <v>12.554112554112599</v>
      </c>
    </row>
    <row r="8" spans="1:7" x14ac:dyDescent="0.35">
      <c r="A8" s="9" t="s">
        <v>408</v>
      </c>
      <c r="B8" s="15">
        <v>30.849320032399699</v>
      </c>
      <c r="C8" s="15">
        <v>37.808641975308603</v>
      </c>
      <c r="D8" s="15">
        <v>45.5555555555556</v>
      </c>
      <c r="E8" s="15">
        <v>34.5528455284553</v>
      </c>
      <c r="F8" s="15">
        <v>29.0178571428571</v>
      </c>
      <c r="G8" s="22">
        <v>18.614718614718601</v>
      </c>
    </row>
    <row r="9" spans="1:7" x14ac:dyDescent="0.35">
      <c r="A9" s="9" t="s">
        <v>409</v>
      </c>
      <c r="B9" s="15">
        <v>78.732521209020803</v>
      </c>
      <c r="C9" s="15">
        <v>85.493827160493794</v>
      </c>
      <c r="D9" s="15">
        <v>75.5555555555556</v>
      </c>
      <c r="E9" s="15">
        <v>69.512195121951194</v>
      </c>
      <c r="F9" s="15">
        <v>79.017857142857096</v>
      </c>
      <c r="G9" s="22">
        <v>92.496392496392502</v>
      </c>
    </row>
    <row r="10" spans="1:7" x14ac:dyDescent="0.35">
      <c r="A10" s="9" t="s">
        <v>410</v>
      </c>
      <c r="B10" s="15">
        <v>22.443939975273899</v>
      </c>
      <c r="C10" s="15">
        <v>26.3888888888889</v>
      </c>
      <c r="D10" s="15">
        <v>32.2222222222222</v>
      </c>
      <c r="E10" s="15">
        <v>23.5772357723577</v>
      </c>
      <c r="F10" s="15">
        <v>20.089285714285701</v>
      </c>
      <c r="G10" s="22">
        <v>19.047619047619001</v>
      </c>
    </row>
    <row r="11" spans="1:7" x14ac:dyDescent="0.35">
      <c r="A11" s="9" t="s">
        <v>411</v>
      </c>
      <c r="B11" s="15">
        <v>47.822398431171898</v>
      </c>
      <c r="C11" s="15">
        <v>55.401234567901199</v>
      </c>
      <c r="D11" s="15">
        <v>62.2222222222222</v>
      </c>
      <c r="E11" s="15">
        <v>45.528455284552798</v>
      </c>
      <c r="F11" s="15">
        <v>48.9583333333333</v>
      </c>
      <c r="G11" s="22">
        <v>48.629148629148602</v>
      </c>
    </row>
    <row r="12" spans="1:7" x14ac:dyDescent="0.35">
      <c r="A12" s="9" t="s">
        <v>412</v>
      </c>
      <c r="B12" s="15">
        <v>57.515773543078801</v>
      </c>
      <c r="C12" s="15">
        <v>53.240740740740698</v>
      </c>
      <c r="D12" s="15">
        <v>64.4444444444444</v>
      </c>
      <c r="E12" s="15">
        <v>43.495934959349597</v>
      </c>
      <c r="F12" s="15">
        <v>62.351190476190503</v>
      </c>
      <c r="G12" s="22">
        <v>60.750360750360699</v>
      </c>
    </row>
    <row r="13" spans="1:7" x14ac:dyDescent="0.35">
      <c r="A13" s="9" t="s">
        <v>413</v>
      </c>
      <c r="B13" s="15">
        <v>19.102453425416702</v>
      </c>
      <c r="C13" s="15">
        <v>14.351851851851899</v>
      </c>
      <c r="D13" s="15">
        <v>26.6666666666667</v>
      </c>
      <c r="E13" s="15">
        <v>15.4471544715447</v>
      </c>
      <c r="F13" s="15">
        <v>15.476190476190499</v>
      </c>
      <c r="G13" s="22">
        <v>13.564213564213601</v>
      </c>
    </row>
    <row r="14" spans="1:7" x14ac:dyDescent="0.35">
      <c r="A14" s="11" t="s">
        <v>295</v>
      </c>
      <c r="B14" s="16">
        <v>4.8231871083258699</v>
      </c>
      <c r="C14" s="16">
        <v>6.4814814814814801</v>
      </c>
      <c r="D14" s="16">
        <v>5.5555555555555598</v>
      </c>
      <c r="E14" s="16">
        <v>0</v>
      </c>
      <c r="F14" s="16">
        <v>8.9285714285714306</v>
      </c>
      <c r="G14" s="23">
        <v>0</v>
      </c>
    </row>
    <row r="15" spans="1:7" ht="30" customHeight="1" x14ac:dyDescent="0.35">
      <c r="A15" t="s">
        <v>163</v>
      </c>
    </row>
    <row r="16" spans="1:7" x14ac:dyDescent="0.35">
      <c r="A16" t="s">
        <v>528</v>
      </c>
    </row>
    <row r="17" spans="1:1" x14ac:dyDescent="0.35">
      <c r="A17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3"/>
  <sheetViews>
    <sheetView zoomScale="70" workbookViewId="0">
      <selection activeCell="F1" sqref="F1:F1048576"/>
    </sheetView>
  </sheetViews>
  <sheetFormatPr defaultColWidth="10.84375" defaultRowHeight="15.5" x14ac:dyDescent="0.35"/>
  <cols>
    <col min="1" max="1" width="50.69140625" customWidth="1"/>
    <col min="2" max="5" width="15.84375" customWidth="1"/>
  </cols>
  <sheetData>
    <row r="1" spans="1:5" ht="40" customHeight="1" x14ac:dyDescent="0.35">
      <c r="A1" s="10" t="s">
        <v>165</v>
      </c>
      <c r="B1" s="12"/>
      <c r="C1" s="12"/>
      <c r="D1" s="12"/>
      <c r="E1" s="12"/>
    </row>
    <row r="2" spans="1:5" ht="46.5" x14ac:dyDescent="0.35">
      <c r="A2" s="7" t="s">
        <v>52</v>
      </c>
      <c r="B2" s="6" t="s">
        <v>166</v>
      </c>
      <c r="C2" s="6" t="s">
        <v>167</v>
      </c>
      <c r="D2" s="6" t="s">
        <v>168</v>
      </c>
      <c r="E2" s="6" t="s">
        <v>169</v>
      </c>
    </row>
    <row r="3" spans="1:5" ht="22" customHeight="1" x14ac:dyDescent="0.35">
      <c r="A3" s="19" t="s">
        <v>68</v>
      </c>
      <c r="B3" s="15">
        <v>35.541075826307697</v>
      </c>
      <c r="C3" s="15">
        <v>11.8395129915867</v>
      </c>
      <c r="D3" s="15">
        <v>13.149297573829401</v>
      </c>
      <c r="E3" s="15">
        <v>39.470113608276201</v>
      </c>
    </row>
    <row r="4" spans="1:5" ht="22" customHeight="1" x14ac:dyDescent="0.35">
      <c r="A4" s="19" t="s">
        <v>69</v>
      </c>
      <c r="B4" s="15"/>
      <c r="C4" s="15"/>
      <c r="D4" s="15"/>
      <c r="E4" s="15"/>
    </row>
    <row r="5" spans="1:5" x14ac:dyDescent="0.35">
      <c r="A5" s="9" t="s">
        <v>70</v>
      </c>
      <c r="B5" s="15">
        <v>33.156427363193998</v>
      </c>
      <c r="C5" s="15">
        <v>10.5877106127466</v>
      </c>
      <c r="D5" s="15">
        <v>13.041140276368999</v>
      </c>
      <c r="E5" s="15">
        <v>43.214721747690398</v>
      </c>
    </row>
    <row r="6" spans="1:5" x14ac:dyDescent="0.35">
      <c r="A6" s="9" t="s">
        <v>71</v>
      </c>
      <c r="B6" s="15">
        <v>36.942479513580103</v>
      </c>
      <c r="C6" s="15">
        <v>13.126160561242701</v>
      </c>
      <c r="D6" s="15">
        <v>13.5106112082235</v>
      </c>
      <c r="E6" s="15">
        <v>36.420748716953703</v>
      </c>
    </row>
    <row r="7" spans="1:5" x14ac:dyDescent="0.35">
      <c r="A7" s="9" t="s">
        <v>72</v>
      </c>
      <c r="B7" s="15">
        <v>49.643583072391401</v>
      </c>
      <c r="C7" s="15">
        <v>12.435694961186</v>
      </c>
      <c r="D7" s="15">
        <v>9.8309946680843296</v>
      </c>
      <c r="E7" s="15">
        <v>28.0897272983383</v>
      </c>
    </row>
    <row r="8" spans="1:5" x14ac:dyDescent="0.35">
      <c r="A8" s="9" t="s">
        <v>74</v>
      </c>
      <c r="B8" s="15">
        <v>52.226210046576902</v>
      </c>
      <c r="C8" s="15">
        <v>12.1008167073092</v>
      </c>
      <c r="D8" s="15">
        <v>9.4845900401252194</v>
      </c>
      <c r="E8" s="15">
        <v>26.1883832059887</v>
      </c>
    </row>
    <row r="9" spans="1:5" ht="22" customHeight="1" x14ac:dyDescent="0.35">
      <c r="A9" s="19" t="s">
        <v>75</v>
      </c>
      <c r="B9" s="15"/>
      <c r="C9" s="15"/>
      <c r="D9" s="15"/>
      <c r="E9" s="15"/>
    </row>
    <row r="10" spans="1:5" x14ac:dyDescent="0.35">
      <c r="A10" s="9" t="s">
        <v>76</v>
      </c>
      <c r="B10" s="15">
        <v>34.9785470419449</v>
      </c>
      <c r="C10" s="15">
        <v>15.32778362789</v>
      </c>
      <c r="D10" s="15">
        <v>15.1101280921918</v>
      </c>
      <c r="E10" s="15">
        <v>34.5835412379733</v>
      </c>
    </row>
    <row r="11" spans="1:5" x14ac:dyDescent="0.35">
      <c r="A11" s="9" t="s">
        <v>77</v>
      </c>
      <c r="B11" s="15">
        <v>31.4336586479745</v>
      </c>
      <c r="C11" s="15">
        <v>13.969404282654001</v>
      </c>
      <c r="D11" s="15">
        <v>14.514616985720901</v>
      </c>
      <c r="E11" s="15">
        <v>40.0823200836506</v>
      </c>
    </row>
    <row r="12" spans="1:5" x14ac:dyDescent="0.35">
      <c r="A12" s="9" t="s">
        <v>78</v>
      </c>
      <c r="B12" s="15">
        <v>36.266426443204899</v>
      </c>
      <c r="C12" s="15">
        <v>10.102519976045601</v>
      </c>
      <c r="D12" s="15">
        <v>11.994109671722001</v>
      </c>
      <c r="E12" s="15">
        <v>41.636943909027401</v>
      </c>
    </row>
    <row r="13" spans="1:5" x14ac:dyDescent="0.35">
      <c r="A13" s="9" t="s">
        <v>79</v>
      </c>
      <c r="B13" s="15">
        <v>39.486276194332902</v>
      </c>
      <c r="C13" s="15">
        <v>8.6215306095727193</v>
      </c>
      <c r="D13" s="15">
        <v>11.440981631679101</v>
      </c>
      <c r="E13" s="15">
        <v>40.451211564415303</v>
      </c>
    </row>
    <row r="14" spans="1:5" ht="22" customHeight="1" x14ac:dyDescent="0.35">
      <c r="A14" s="19" t="s">
        <v>80</v>
      </c>
      <c r="B14" s="15"/>
      <c r="C14" s="15"/>
      <c r="D14" s="15"/>
      <c r="E14" s="15"/>
    </row>
    <row r="15" spans="1:5" x14ac:dyDescent="0.35">
      <c r="A15" s="9" t="s">
        <v>81</v>
      </c>
      <c r="B15" s="15">
        <v>33.162302493914403</v>
      </c>
      <c r="C15" s="15">
        <v>14.631809931189601</v>
      </c>
      <c r="D15" s="15">
        <v>14.805014452433999</v>
      </c>
      <c r="E15" s="15">
        <v>37.400873122462102</v>
      </c>
    </row>
    <row r="16" spans="1:5" x14ac:dyDescent="0.35">
      <c r="A16" s="9" t="s">
        <v>82</v>
      </c>
      <c r="B16" s="15">
        <v>37.506893308955</v>
      </c>
      <c r="C16" s="15">
        <v>9.5319597388810493</v>
      </c>
      <c r="D16" s="15">
        <v>11.7810137016538</v>
      </c>
      <c r="E16" s="15">
        <v>41.180133250510103</v>
      </c>
    </row>
    <row r="17" spans="1:5" ht="22" customHeight="1" x14ac:dyDescent="0.35">
      <c r="A17" s="19" t="s">
        <v>83</v>
      </c>
      <c r="B17" s="15"/>
      <c r="C17" s="15"/>
      <c r="D17" s="15"/>
      <c r="E17" s="15"/>
    </row>
    <row r="18" spans="1:5" x14ac:dyDescent="0.35">
      <c r="A18" s="9" t="s">
        <v>84</v>
      </c>
      <c r="B18" s="15">
        <v>33.9405402916695</v>
      </c>
      <c r="C18" s="15">
        <v>11.7715168859512</v>
      </c>
      <c r="D18" s="15">
        <v>13.493462294434099</v>
      </c>
      <c r="E18" s="15">
        <v>40.794480527945197</v>
      </c>
    </row>
    <row r="19" spans="1:5" x14ac:dyDescent="0.35">
      <c r="A19" s="9" t="s">
        <v>85</v>
      </c>
      <c r="B19" s="15">
        <v>33.562908564064102</v>
      </c>
      <c r="C19" s="15">
        <v>11.8159377121427</v>
      </c>
      <c r="D19" s="15">
        <v>13.566982580662801</v>
      </c>
      <c r="E19" s="15">
        <v>41.054171143130397</v>
      </c>
    </row>
    <row r="20" spans="1:5" x14ac:dyDescent="0.35">
      <c r="A20" s="9" t="s">
        <v>86</v>
      </c>
      <c r="B20" s="15">
        <v>31.947106322238799</v>
      </c>
      <c r="C20" s="15">
        <v>10.530058737843801</v>
      </c>
      <c r="D20" s="15">
        <v>15.395419006513601</v>
      </c>
      <c r="E20" s="15">
        <v>42.127415933403803</v>
      </c>
    </row>
    <row r="21" spans="1:5" x14ac:dyDescent="0.35">
      <c r="A21" s="9" t="s">
        <v>87</v>
      </c>
      <c r="B21" s="15">
        <v>36.424747359477799</v>
      </c>
      <c r="C21" s="15">
        <v>7.5877600773430602</v>
      </c>
      <c r="D21" s="15">
        <v>10.961401470480199</v>
      </c>
      <c r="E21" s="15">
        <v>45.026091092698998</v>
      </c>
    </row>
    <row r="22" spans="1:5" x14ac:dyDescent="0.35">
      <c r="A22" s="9" t="s">
        <v>88</v>
      </c>
      <c r="B22" s="15">
        <v>35.064093474446203</v>
      </c>
      <c r="C22" s="18" t="s">
        <v>73</v>
      </c>
      <c r="D22" s="18" t="s">
        <v>73</v>
      </c>
      <c r="E22" s="15">
        <v>43.4079802114355</v>
      </c>
    </row>
    <row r="23" spans="1:5" x14ac:dyDescent="0.35">
      <c r="A23" s="9" t="s">
        <v>89</v>
      </c>
      <c r="B23" s="15">
        <v>42.799197816250597</v>
      </c>
      <c r="C23" s="15">
        <v>11.320994110469099</v>
      </c>
      <c r="D23" s="15">
        <v>11.970193092033799</v>
      </c>
      <c r="E23" s="15">
        <v>33.909614981246499</v>
      </c>
    </row>
    <row r="24" spans="1:5" x14ac:dyDescent="0.35">
      <c r="A24" s="9" t="s">
        <v>90</v>
      </c>
      <c r="B24" s="15">
        <v>35.112799647085097</v>
      </c>
      <c r="C24" s="15">
        <v>10.697150089248</v>
      </c>
      <c r="D24" s="15">
        <v>11.4354745313892</v>
      </c>
      <c r="E24" s="15">
        <v>42.754575732277701</v>
      </c>
    </row>
    <row r="25" spans="1:5" x14ac:dyDescent="0.35">
      <c r="A25" s="9" t="s">
        <v>91</v>
      </c>
      <c r="B25" s="15">
        <v>35.550984382837001</v>
      </c>
      <c r="C25" s="15">
        <v>9.2032254028281493</v>
      </c>
      <c r="D25" s="15">
        <v>12.012698853948001</v>
      </c>
      <c r="E25" s="15">
        <v>43.233091360386801</v>
      </c>
    </row>
    <row r="26" spans="1:5" x14ac:dyDescent="0.35">
      <c r="A26" s="9" t="s">
        <v>92</v>
      </c>
      <c r="B26" s="15">
        <v>33.078522876914299</v>
      </c>
      <c r="C26" s="15">
        <v>11.247636439193901</v>
      </c>
      <c r="D26" s="15">
        <v>9.6169782556830192</v>
      </c>
      <c r="E26" s="15">
        <v>46.056862428208902</v>
      </c>
    </row>
    <row r="27" spans="1:5" x14ac:dyDescent="0.35">
      <c r="A27" s="9" t="s">
        <v>93</v>
      </c>
      <c r="B27" s="15">
        <v>36.7196119663882</v>
      </c>
      <c r="C27" s="15">
        <v>11.420647822521101</v>
      </c>
      <c r="D27" s="15">
        <v>10.724625979542299</v>
      </c>
      <c r="E27" s="15">
        <v>41.1351142315484</v>
      </c>
    </row>
    <row r="28" spans="1:5" x14ac:dyDescent="0.35">
      <c r="A28" s="9" t="s">
        <v>94</v>
      </c>
      <c r="B28" s="15">
        <v>35.192835643605903</v>
      </c>
      <c r="C28" s="15">
        <v>10.8632707267263</v>
      </c>
      <c r="D28" s="15">
        <v>12.0260321069143</v>
      </c>
      <c r="E28" s="15">
        <v>41.917861522753498</v>
      </c>
    </row>
    <row r="29" spans="1:5" x14ac:dyDescent="0.35">
      <c r="A29" s="9" t="s">
        <v>95</v>
      </c>
      <c r="B29" s="15">
        <v>46.257985352074897</v>
      </c>
      <c r="C29" s="15">
        <v>12.414001987296899</v>
      </c>
      <c r="D29" s="15">
        <v>11.213788319158001</v>
      </c>
      <c r="E29" s="15">
        <v>30.114224341470202</v>
      </c>
    </row>
    <row r="30" spans="1:5" x14ac:dyDescent="0.35">
      <c r="A30" s="9" t="s">
        <v>96</v>
      </c>
      <c r="B30" s="15">
        <v>34.027011060428599</v>
      </c>
      <c r="C30" s="15">
        <v>14.468921354758301</v>
      </c>
      <c r="D30" s="15">
        <v>13.5827985575591</v>
      </c>
      <c r="E30" s="15">
        <v>37.921269027253999</v>
      </c>
    </row>
    <row r="31" spans="1:5" x14ac:dyDescent="0.35">
      <c r="A31" s="9" t="s">
        <v>97</v>
      </c>
      <c r="B31" s="15">
        <v>45.582264548597102</v>
      </c>
      <c r="C31" s="15">
        <v>11.421399016150399</v>
      </c>
      <c r="D31" s="15">
        <v>10.762278472763199</v>
      </c>
      <c r="E31" s="15">
        <v>32.234057962489302</v>
      </c>
    </row>
    <row r="32" spans="1:5" x14ac:dyDescent="0.35">
      <c r="A32" s="9" t="s">
        <v>98</v>
      </c>
      <c r="B32" s="15">
        <v>58.804131581415199</v>
      </c>
      <c r="C32" s="15">
        <v>10.607988858210099</v>
      </c>
      <c r="D32" s="15">
        <v>8.5786925442815907</v>
      </c>
      <c r="E32" s="15">
        <v>22.0091870160932</v>
      </c>
    </row>
    <row r="33" spans="1:5" x14ac:dyDescent="0.35">
      <c r="A33" s="9" t="s">
        <v>99</v>
      </c>
      <c r="B33" s="15">
        <v>47.160550271779798</v>
      </c>
      <c r="C33" s="15">
        <v>15.1282159765563</v>
      </c>
      <c r="D33" s="15">
        <v>12.242050021457199</v>
      </c>
      <c r="E33" s="15">
        <v>25.469183730206801</v>
      </c>
    </row>
    <row r="34" spans="1:5" x14ac:dyDescent="0.35">
      <c r="A34" s="9" t="s">
        <v>100</v>
      </c>
      <c r="B34" s="15">
        <v>44.841725155567097</v>
      </c>
      <c r="C34" s="15">
        <v>11.8904543100073</v>
      </c>
      <c r="D34" s="15">
        <v>11.5091017937735</v>
      </c>
      <c r="E34" s="15">
        <v>31.758718740652</v>
      </c>
    </row>
    <row r="35" spans="1:5" x14ac:dyDescent="0.35">
      <c r="A35" s="9" t="s">
        <v>101</v>
      </c>
      <c r="B35" s="15">
        <v>36.898235203704402</v>
      </c>
      <c r="C35" s="15">
        <v>12.1950066467456</v>
      </c>
      <c r="D35" s="15">
        <v>12.640272826148999</v>
      </c>
      <c r="E35" s="15">
        <v>38.2664853234009</v>
      </c>
    </row>
    <row r="36" spans="1:5" x14ac:dyDescent="0.35">
      <c r="A36" s="9" t="s">
        <v>102</v>
      </c>
      <c r="B36" s="15">
        <v>36.635846217830803</v>
      </c>
      <c r="C36" s="18" t="s">
        <v>73</v>
      </c>
      <c r="D36" s="18" t="s">
        <v>73</v>
      </c>
      <c r="E36" s="15">
        <v>47.691965213556699</v>
      </c>
    </row>
    <row r="37" spans="1:5" x14ac:dyDescent="0.35">
      <c r="A37" s="9" t="s">
        <v>103</v>
      </c>
      <c r="B37" s="15">
        <v>36.756810273106503</v>
      </c>
      <c r="C37" s="15">
        <v>13.3414584844434</v>
      </c>
      <c r="D37" s="15">
        <v>13.48949947713</v>
      </c>
      <c r="E37" s="15">
        <v>36.412231765320101</v>
      </c>
    </row>
    <row r="38" spans="1:5" x14ac:dyDescent="0.35">
      <c r="A38" s="9" t="s">
        <v>104</v>
      </c>
      <c r="B38" s="15">
        <v>37.343795038339401</v>
      </c>
      <c r="C38" s="15">
        <v>11.471302841393999</v>
      </c>
      <c r="D38" s="15">
        <v>12.4729089201627</v>
      </c>
      <c r="E38" s="15">
        <v>38.711993200103898</v>
      </c>
    </row>
    <row r="39" spans="1:5" x14ac:dyDescent="0.35">
      <c r="A39" s="9" t="s">
        <v>105</v>
      </c>
      <c r="B39" s="15">
        <v>43.361862048196002</v>
      </c>
      <c r="C39" s="15">
        <v>12.4136928184711</v>
      </c>
      <c r="D39" s="15">
        <v>11.1570290240034</v>
      </c>
      <c r="E39" s="15">
        <v>33.0674161093294</v>
      </c>
    </row>
    <row r="40" spans="1:5" x14ac:dyDescent="0.35">
      <c r="A40" s="9" t="s">
        <v>106</v>
      </c>
      <c r="B40" s="15">
        <v>48.361769408473798</v>
      </c>
      <c r="C40" s="15">
        <v>11.064624529869</v>
      </c>
      <c r="D40" s="15">
        <v>11.28702485472</v>
      </c>
      <c r="E40" s="15">
        <v>29.2865812069372</v>
      </c>
    </row>
    <row r="41" spans="1:5" x14ac:dyDescent="0.35">
      <c r="A41" s="9" t="s">
        <v>107</v>
      </c>
      <c r="B41" s="15">
        <v>39.9236595897274</v>
      </c>
      <c r="C41" s="15">
        <v>13.341383987984299</v>
      </c>
      <c r="D41" s="15">
        <v>11.0676369708004</v>
      </c>
      <c r="E41" s="15">
        <v>35.667319451487899</v>
      </c>
    </row>
    <row r="42" spans="1:5" x14ac:dyDescent="0.35">
      <c r="A42" s="9" t="s">
        <v>74</v>
      </c>
      <c r="B42" s="15">
        <v>47.814597613248701</v>
      </c>
      <c r="C42" s="15">
        <v>12.7815574725073</v>
      </c>
      <c r="D42" s="15">
        <v>11.418359294684</v>
      </c>
      <c r="E42" s="15">
        <v>27.985485619559899</v>
      </c>
    </row>
    <row r="43" spans="1:5" ht="22" customHeight="1" x14ac:dyDescent="0.35">
      <c r="A43" s="19" t="s">
        <v>108</v>
      </c>
      <c r="B43" s="15"/>
      <c r="C43" s="15"/>
      <c r="D43" s="15"/>
      <c r="E43" s="15"/>
    </row>
    <row r="44" spans="1:5" x14ac:dyDescent="0.35">
      <c r="A44" s="9" t="s">
        <v>109</v>
      </c>
      <c r="B44" s="15">
        <v>41.551704574054703</v>
      </c>
      <c r="C44" s="15">
        <v>11.676415377055299</v>
      </c>
      <c r="D44" s="15">
        <v>11.855248045614401</v>
      </c>
      <c r="E44" s="15">
        <v>34.916632003275701</v>
      </c>
    </row>
    <row r="45" spans="1:5" x14ac:dyDescent="0.35">
      <c r="A45" s="9" t="s">
        <v>110</v>
      </c>
      <c r="B45" s="15">
        <v>34.6717856827402</v>
      </c>
      <c r="C45" s="15">
        <v>11.8903259523639</v>
      </c>
      <c r="D45" s="15">
        <v>13.318531727660099</v>
      </c>
      <c r="E45" s="15">
        <v>40.119356637235803</v>
      </c>
    </row>
    <row r="46" spans="1:5" x14ac:dyDescent="0.35">
      <c r="A46" s="9" t="s">
        <v>74</v>
      </c>
      <c r="B46" s="15">
        <v>46.904259733913399</v>
      </c>
      <c r="C46" s="15">
        <v>10.949157810196301</v>
      </c>
      <c r="D46" s="15">
        <v>11.085938991364999</v>
      </c>
      <c r="E46" s="15">
        <v>31.060643464525299</v>
      </c>
    </row>
    <row r="47" spans="1:5" ht="22" customHeight="1" x14ac:dyDescent="0.35">
      <c r="A47" s="19" t="s">
        <v>111</v>
      </c>
      <c r="B47" s="15"/>
      <c r="C47" s="15"/>
      <c r="D47" s="15"/>
      <c r="E47" s="15"/>
    </row>
    <row r="48" spans="1:5" x14ac:dyDescent="0.35">
      <c r="A48" s="9" t="s">
        <v>112</v>
      </c>
      <c r="B48" s="15">
        <v>42.312263673689799</v>
      </c>
      <c r="C48" s="15">
        <v>11.5933027640819</v>
      </c>
      <c r="D48" s="15">
        <v>11.5793708808842</v>
      </c>
      <c r="E48" s="15">
        <v>34.515062681344098</v>
      </c>
    </row>
    <row r="49" spans="1:5" x14ac:dyDescent="0.35">
      <c r="A49" s="9" t="s">
        <v>113</v>
      </c>
      <c r="B49" s="15">
        <v>33.556037613644001</v>
      </c>
      <c r="C49" s="15">
        <v>11.912350834058699</v>
      </c>
      <c r="D49" s="15">
        <v>13.527958326237499</v>
      </c>
      <c r="E49" s="15">
        <v>41.003653226059697</v>
      </c>
    </row>
    <row r="50" spans="1:5" x14ac:dyDescent="0.35">
      <c r="A50" s="9" t="s">
        <v>74</v>
      </c>
      <c r="B50" s="15">
        <v>48.6622730958075</v>
      </c>
      <c r="C50" s="15">
        <v>11.3538269438085</v>
      </c>
      <c r="D50" s="15">
        <v>11.1693030619704</v>
      </c>
      <c r="E50" s="15">
        <v>28.814596898413502</v>
      </c>
    </row>
    <row r="51" spans="1:5" ht="22" customHeight="1" x14ac:dyDescent="0.35">
      <c r="A51" s="19" t="s">
        <v>114</v>
      </c>
      <c r="B51" s="15"/>
      <c r="C51" s="15"/>
      <c r="D51" s="15"/>
      <c r="E51" s="15"/>
    </row>
    <row r="52" spans="1:5" x14ac:dyDescent="0.35">
      <c r="A52" s="9" t="s">
        <v>115</v>
      </c>
      <c r="B52" s="15">
        <v>28.898038080516301</v>
      </c>
      <c r="C52" s="15">
        <v>10.856501054672099</v>
      </c>
      <c r="D52" s="15">
        <v>13.643672779523101</v>
      </c>
      <c r="E52" s="15">
        <v>46.601788085288398</v>
      </c>
    </row>
    <row r="53" spans="1:5" x14ac:dyDescent="0.35">
      <c r="A53" s="9" t="s">
        <v>116</v>
      </c>
      <c r="B53" s="15">
        <v>34.321168382746798</v>
      </c>
      <c r="C53" s="15">
        <v>11.856161782424101</v>
      </c>
      <c r="D53" s="15">
        <v>13.530802850759001</v>
      </c>
      <c r="E53" s="15">
        <v>40.291866984069998</v>
      </c>
    </row>
    <row r="54" spans="1:5" x14ac:dyDescent="0.35">
      <c r="A54" s="9" t="s">
        <v>117</v>
      </c>
      <c r="B54" s="15">
        <v>38.245030703456599</v>
      </c>
      <c r="C54" s="15">
        <v>11.891578685085699</v>
      </c>
      <c r="D54" s="15">
        <v>12.8449293107816</v>
      </c>
      <c r="E54" s="15">
        <v>37.018461300676101</v>
      </c>
    </row>
    <row r="55" spans="1:5" x14ac:dyDescent="0.35">
      <c r="A55" s="9" t="s">
        <v>118</v>
      </c>
      <c r="B55" s="15">
        <v>42.216833440951802</v>
      </c>
      <c r="C55" s="15">
        <v>13.0884918815446</v>
      </c>
      <c r="D55" s="15">
        <v>12.4193557329966</v>
      </c>
      <c r="E55" s="15">
        <v>32.275318944507099</v>
      </c>
    </row>
    <row r="56" spans="1:5" ht="22" customHeight="1" x14ac:dyDescent="0.35">
      <c r="A56" s="19" t="s">
        <v>119</v>
      </c>
      <c r="B56" s="15"/>
      <c r="C56" s="15"/>
      <c r="D56" s="15"/>
      <c r="E56" s="15"/>
    </row>
    <row r="57" spans="1:5" x14ac:dyDescent="0.35">
      <c r="A57" s="9" t="s">
        <v>120</v>
      </c>
      <c r="B57" s="15">
        <v>29.1428673241845</v>
      </c>
      <c r="C57" s="15">
        <v>11.235144346116799</v>
      </c>
      <c r="D57" s="15">
        <v>13.3552475218849</v>
      </c>
      <c r="E57" s="15">
        <v>46.266740807813697</v>
      </c>
    </row>
    <row r="58" spans="1:5" x14ac:dyDescent="0.35">
      <c r="A58" s="11" t="s">
        <v>121</v>
      </c>
      <c r="B58" s="16">
        <v>40.099306778874499</v>
      </c>
      <c r="C58" s="16">
        <v>12.2700791204692</v>
      </c>
      <c r="D58" s="16">
        <v>13.002574092155699</v>
      </c>
      <c r="E58" s="16">
        <v>34.628040008500598</v>
      </c>
    </row>
    <row r="59" spans="1:5" ht="30" customHeight="1" x14ac:dyDescent="0.35">
      <c r="A59" t="s">
        <v>161</v>
      </c>
    </row>
    <row r="60" spans="1:5" x14ac:dyDescent="0.35">
      <c r="A60" t="s">
        <v>162</v>
      </c>
    </row>
    <row r="61" spans="1:5" x14ac:dyDescent="0.35">
      <c r="A61" t="s">
        <v>163</v>
      </c>
    </row>
    <row r="62" spans="1:5" x14ac:dyDescent="0.35">
      <c r="A62" t="s">
        <v>164</v>
      </c>
    </row>
    <row r="63" spans="1:5" x14ac:dyDescent="0.35">
      <c r="A63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23"/>
  <sheetViews>
    <sheetView zoomScale="70" workbookViewId="0"/>
  </sheetViews>
  <sheetFormatPr defaultColWidth="10.84375" defaultRowHeight="15.5" x14ac:dyDescent="0.35"/>
  <cols>
    <col min="1" max="1" width="77.69140625" customWidth="1"/>
    <col min="2" max="7" width="15.84375" customWidth="1"/>
  </cols>
  <sheetData>
    <row r="1" spans="1:7" ht="40" customHeight="1" x14ac:dyDescent="0.35">
      <c r="A1" s="10" t="s">
        <v>539</v>
      </c>
      <c r="B1" s="12"/>
      <c r="C1" s="12"/>
      <c r="D1" s="12"/>
      <c r="E1" s="12"/>
      <c r="F1" s="12"/>
      <c r="G1" s="12"/>
    </row>
    <row r="2" spans="1:7" ht="77.5" x14ac:dyDescent="0.35">
      <c r="A2" s="7" t="s">
        <v>52</v>
      </c>
      <c r="B2" s="6" t="s">
        <v>68</v>
      </c>
      <c r="C2" s="6" t="s">
        <v>128</v>
      </c>
      <c r="D2" s="6" t="s">
        <v>135</v>
      </c>
      <c r="E2" s="6" t="s">
        <v>138</v>
      </c>
      <c r="F2" s="6" t="s">
        <v>143</v>
      </c>
      <c r="G2" s="8" t="s">
        <v>149</v>
      </c>
    </row>
    <row r="3" spans="1:7" ht="31" x14ac:dyDescent="0.35">
      <c r="A3" s="32" t="s">
        <v>415</v>
      </c>
      <c r="B3" s="15"/>
      <c r="C3" s="15"/>
      <c r="D3" s="15"/>
      <c r="E3" s="15"/>
      <c r="F3" s="15"/>
      <c r="G3" s="22"/>
    </row>
    <row r="4" spans="1:7" x14ac:dyDescent="0.35">
      <c r="A4" s="9" t="s">
        <v>416</v>
      </c>
      <c r="B4" s="15">
        <v>87.857835614102399</v>
      </c>
      <c r="C4" s="15">
        <v>91.6666666666667</v>
      </c>
      <c r="D4" s="15">
        <v>88.8888888888889</v>
      </c>
      <c r="E4" s="15">
        <v>86.991869918699194</v>
      </c>
      <c r="F4" s="15">
        <v>86.160714285714306</v>
      </c>
      <c r="G4" s="22">
        <v>83.982683982683994</v>
      </c>
    </row>
    <row r="5" spans="1:7" x14ac:dyDescent="0.35">
      <c r="A5" s="9" t="s">
        <v>417</v>
      </c>
      <c r="B5" s="15">
        <v>9.5906872149038698</v>
      </c>
      <c r="C5" s="15">
        <v>4.6296296296296298</v>
      </c>
      <c r="D5" s="15">
        <v>11.1111111111111</v>
      </c>
      <c r="E5" s="15">
        <v>5.6910569105691096</v>
      </c>
      <c r="F5" s="15">
        <v>12.0535714285714</v>
      </c>
      <c r="G5" s="22">
        <v>16.017316017315999</v>
      </c>
    </row>
    <row r="6" spans="1:7" x14ac:dyDescent="0.35">
      <c r="A6" s="9" t="s">
        <v>418</v>
      </c>
      <c r="B6" s="15">
        <v>0.42524619516562201</v>
      </c>
      <c r="C6" s="15">
        <v>0</v>
      </c>
      <c r="D6" s="15">
        <v>0</v>
      </c>
      <c r="E6" s="15">
        <v>2.4390243902439002</v>
      </c>
      <c r="F6" s="15">
        <v>0</v>
      </c>
      <c r="G6" s="22">
        <v>0</v>
      </c>
    </row>
    <row r="7" spans="1:7" x14ac:dyDescent="0.35">
      <c r="A7" s="9" t="s">
        <v>419</v>
      </c>
      <c r="B7" s="15">
        <v>1.2757385854968699</v>
      </c>
      <c r="C7" s="15">
        <v>1.8518518518518501</v>
      </c>
      <c r="D7" s="15">
        <v>0</v>
      </c>
      <c r="E7" s="15">
        <v>2.4390243902439002</v>
      </c>
      <c r="F7" s="15">
        <v>1.78571428571429</v>
      </c>
      <c r="G7" s="22">
        <v>0</v>
      </c>
    </row>
    <row r="8" spans="1:7" x14ac:dyDescent="0.35">
      <c r="A8" s="9" t="s">
        <v>295</v>
      </c>
      <c r="B8" s="15">
        <v>0.85049239033124402</v>
      </c>
      <c r="C8" s="15">
        <v>1.8518518518518501</v>
      </c>
      <c r="D8" s="15">
        <v>0</v>
      </c>
      <c r="E8" s="15">
        <v>2.4390243902439002</v>
      </c>
      <c r="F8" s="15">
        <v>0</v>
      </c>
      <c r="G8" s="22">
        <v>0</v>
      </c>
    </row>
    <row r="9" spans="1:7" ht="46.5" x14ac:dyDescent="0.35">
      <c r="A9" s="32" t="s">
        <v>420</v>
      </c>
      <c r="B9" s="15"/>
      <c r="C9" s="15"/>
      <c r="D9" s="15"/>
      <c r="E9" s="15"/>
      <c r="F9" s="15"/>
      <c r="G9" s="22"/>
    </row>
    <row r="10" spans="1:7" x14ac:dyDescent="0.35">
      <c r="A10" s="9" t="s">
        <v>421</v>
      </c>
      <c r="B10" s="15">
        <v>77.860446774949907</v>
      </c>
      <c r="C10" s="15">
        <v>74.537037037036995</v>
      </c>
      <c r="D10" s="15">
        <v>81.1111111111111</v>
      </c>
      <c r="E10" s="15">
        <v>83.3333333333333</v>
      </c>
      <c r="F10" s="15">
        <v>79.910714285714306</v>
      </c>
      <c r="G10" s="22">
        <v>76.911976911976893</v>
      </c>
    </row>
    <row r="11" spans="1:7" x14ac:dyDescent="0.35">
      <c r="A11" s="9" t="s">
        <v>422</v>
      </c>
      <c r="B11" s="15">
        <v>22.139553225050101</v>
      </c>
      <c r="C11" s="15">
        <v>25.462962962963001</v>
      </c>
      <c r="D11" s="15">
        <v>18.8888888888889</v>
      </c>
      <c r="E11" s="15">
        <v>16.6666666666667</v>
      </c>
      <c r="F11" s="15">
        <v>20.089285714285701</v>
      </c>
      <c r="G11" s="22">
        <v>23.0880230880231</v>
      </c>
    </row>
    <row r="12" spans="1:7" ht="46.5" x14ac:dyDescent="0.35">
      <c r="A12" s="32" t="s">
        <v>423</v>
      </c>
      <c r="B12" s="15"/>
      <c r="C12" s="15"/>
      <c r="D12" s="15"/>
      <c r="E12" s="15"/>
      <c r="F12" s="15"/>
      <c r="G12" s="22"/>
    </row>
    <row r="13" spans="1:7" x14ac:dyDescent="0.35">
      <c r="A13" s="9" t="s">
        <v>424</v>
      </c>
      <c r="B13" s="15">
        <v>90.512959884043099</v>
      </c>
      <c r="C13" s="15">
        <v>93.0555555555555</v>
      </c>
      <c r="D13" s="15">
        <v>94.4444444444444</v>
      </c>
      <c r="E13" s="15">
        <v>89.430894308943095</v>
      </c>
      <c r="F13" s="15">
        <v>86.160714285714306</v>
      </c>
      <c r="G13" s="22">
        <v>83.405483405483395</v>
      </c>
    </row>
    <row r="14" spans="1:7" x14ac:dyDescent="0.35">
      <c r="A14" s="9" t="s">
        <v>425</v>
      </c>
      <c r="B14" s="15">
        <v>9.4870401159568605</v>
      </c>
      <c r="C14" s="15">
        <v>6.9444444444444402</v>
      </c>
      <c r="D14" s="15">
        <v>5.5555555555555598</v>
      </c>
      <c r="E14" s="15">
        <v>10.569105691056899</v>
      </c>
      <c r="F14" s="15">
        <v>13.839285714285699</v>
      </c>
      <c r="G14" s="22">
        <v>16.594516594516602</v>
      </c>
    </row>
    <row r="15" spans="1:7" ht="31" x14ac:dyDescent="0.35">
      <c r="A15" s="32" t="s">
        <v>426</v>
      </c>
      <c r="B15" s="15"/>
      <c r="C15" s="15"/>
      <c r="D15" s="15"/>
      <c r="E15" s="15"/>
      <c r="F15" s="15"/>
      <c r="G15" s="22"/>
    </row>
    <row r="16" spans="1:7" x14ac:dyDescent="0.35">
      <c r="A16" s="9" t="s">
        <v>421</v>
      </c>
      <c r="B16" s="15">
        <v>73.343138508760703</v>
      </c>
      <c r="C16" s="15">
        <v>65.740740740740705</v>
      </c>
      <c r="D16" s="15">
        <v>64.4444444444444</v>
      </c>
      <c r="E16" s="15">
        <v>77.235772357723604</v>
      </c>
      <c r="F16" s="15">
        <v>66.369047619047606</v>
      </c>
      <c r="G16" s="22">
        <v>70.851370851370802</v>
      </c>
    </row>
    <row r="17" spans="1:7" x14ac:dyDescent="0.35">
      <c r="A17" s="9" t="s">
        <v>422</v>
      </c>
      <c r="B17" s="15">
        <v>26.656861491239301</v>
      </c>
      <c r="C17" s="15">
        <v>34.259259259259302</v>
      </c>
      <c r="D17" s="15">
        <v>35.5555555555556</v>
      </c>
      <c r="E17" s="15">
        <v>22.764227642276399</v>
      </c>
      <c r="F17" s="15">
        <v>33.630952380952401</v>
      </c>
      <c r="G17" s="22">
        <v>29.148629148629102</v>
      </c>
    </row>
    <row r="18" spans="1:7" ht="31" x14ac:dyDescent="0.35">
      <c r="A18" s="32" t="s">
        <v>427</v>
      </c>
      <c r="B18" s="15"/>
      <c r="C18" s="15"/>
      <c r="D18" s="15"/>
      <c r="E18" s="15"/>
      <c r="F18" s="15"/>
      <c r="G18" s="22"/>
    </row>
    <row r="19" spans="1:7" x14ac:dyDescent="0.35">
      <c r="A19" s="9" t="s">
        <v>424</v>
      </c>
      <c r="B19" s="15">
        <v>86.922613718719305</v>
      </c>
      <c r="C19" s="15">
        <v>87.808641975308603</v>
      </c>
      <c r="D19" s="15">
        <v>94.4444444444444</v>
      </c>
      <c r="E19" s="15">
        <v>92.682926829268297</v>
      </c>
      <c r="F19" s="15">
        <v>86.607142857142804</v>
      </c>
      <c r="G19" s="22">
        <v>78.3549783549784</v>
      </c>
    </row>
    <row r="20" spans="1:7" x14ac:dyDescent="0.35">
      <c r="A20" s="11" t="s">
        <v>425</v>
      </c>
      <c r="B20" s="16">
        <v>13.077386281280599</v>
      </c>
      <c r="C20" s="16">
        <v>12.1913580246914</v>
      </c>
      <c r="D20" s="16">
        <v>5.5555555555555598</v>
      </c>
      <c r="E20" s="16">
        <v>7.3170731707317103</v>
      </c>
      <c r="F20" s="16">
        <v>13.3928571428571</v>
      </c>
      <c r="G20" s="23">
        <v>21.6450216450216</v>
      </c>
    </row>
    <row r="21" spans="1:7" ht="30" customHeight="1" x14ac:dyDescent="0.35">
      <c r="A21" t="s">
        <v>163</v>
      </c>
    </row>
    <row r="22" spans="1:7" x14ac:dyDescent="0.35">
      <c r="A22" t="s">
        <v>528</v>
      </c>
    </row>
    <row r="23" spans="1:7" x14ac:dyDescent="0.35">
      <c r="A23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zoomScale="70" workbookViewId="0"/>
  </sheetViews>
  <sheetFormatPr defaultColWidth="10.84375" defaultRowHeight="15.5" x14ac:dyDescent="0.35"/>
  <cols>
    <col min="1" max="1" width="77.69140625" customWidth="1"/>
    <col min="2" max="7" width="15.84375" customWidth="1"/>
  </cols>
  <sheetData>
    <row r="1" spans="1:7" ht="40" customHeight="1" x14ac:dyDescent="0.35">
      <c r="A1" s="10" t="s">
        <v>540</v>
      </c>
      <c r="B1" s="12"/>
      <c r="C1" s="12"/>
      <c r="D1" s="12"/>
      <c r="E1" s="12"/>
      <c r="F1" s="12"/>
      <c r="G1" s="12"/>
    </row>
    <row r="2" spans="1:7" ht="46.5" x14ac:dyDescent="0.35">
      <c r="A2" s="7" t="s">
        <v>52</v>
      </c>
      <c r="B2" s="6" t="s">
        <v>429</v>
      </c>
      <c r="C2" s="6" t="s">
        <v>430</v>
      </c>
      <c r="D2" s="6" t="s">
        <v>431</v>
      </c>
      <c r="E2" s="6" t="s">
        <v>432</v>
      </c>
      <c r="F2" s="6" t="s">
        <v>433</v>
      </c>
      <c r="G2" s="8" t="s">
        <v>57</v>
      </c>
    </row>
    <row r="3" spans="1:7" x14ac:dyDescent="0.35">
      <c r="A3" s="32" t="s">
        <v>434</v>
      </c>
      <c r="B3" s="15"/>
      <c r="C3" s="15"/>
      <c r="D3" s="15"/>
      <c r="E3" s="15"/>
      <c r="F3" s="15"/>
      <c r="G3" s="22"/>
    </row>
    <row r="4" spans="1:7" x14ac:dyDescent="0.35">
      <c r="A4" s="9" t="s">
        <v>435</v>
      </c>
      <c r="B4" s="15">
        <v>42.722801295988397</v>
      </c>
      <c r="C4" s="15">
        <v>40.000266444984398</v>
      </c>
      <c r="D4" s="15">
        <v>6.6233960011936697</v>
      </c>
      <c r="E4" s="15">
        <v>5.4722470904207698</v>
      </c>
      <c r="F4" s="15">
        <v>4.3979409131602498</v>
      </c>
      <c r="G4" s="22">
        <v>0.78334825425246202</v>
      </c>
    </row>
    <row r="5" spans="1:7" x14ac:dyDescent="0.35">
      <c r="A5" s="9" t="s">
        <v>436</v>
      </c>
      <c r="B5" s="15">
        <v>18.847252419320501</v>
      </c>
      <c r="C5" s="15">
        <v>28.999872106407501</v>
      </c>
      <c r="D5" s="15">
        <v>19.126007162041201</v>
      </c>
      <c r="E5" s="15">
        <v>17.412179733128699</v>
      </c>
      <c r="F5" s="15">
        <v>14.8313403248497</v>
      </c>
      <c r="G5" s="22">
        <v>0.78334825425246202</v>
      </c>
    </row>
    <row r="6" spans="1:7" x14ac:dyDescent="0.35">
      <c r="A6" s="9" t="s">
        <v>437</v>
      </c>
      <c r="B6" s="15">
        <v>24.4143006352048</v>
      </c>
      <c r="C6" s="15">
        <v>57.040222534850997</v>
      </c>
      <c r="D6" s="15">
        <v>10.4367566184934</v>
      </c>
      <c r="E6" s="15">
        <v>7.2582278211195002</v>
      </c>
      <c r="F6" s="15">
        <v>0.85049239033124402</v>
      </c>
      <c r="G6" s="22">
        <v>0</v>
      </c>
    </row>
    <row r="7" spans="1:7" x14ac:dyDescent="0.35">
      <c r="A7" s="9" t="s">
        <v>438</v>
      </c>
      <c r="B7" s="15">
        <v>22.4547576416422</v>
      </c>
      <c r="C7" s="15">
        <v>49.125847295050498</v>
      </c>
      <c r="D7" s="15">
        <v>15.178304983586999</v>
      </c>
      <c r="E7" s="15">
        <v>10.522551903483</v>
      </c>
      <c r="F7" s="15">
        <v>2.7185381762373702</v>
      </c>
      <c r="G7" s="22">
        <v>0</v>
      </c>
    </row>
    <row r="8" spans="1:7" x14ac:dyDescent="0.35">
      <c r="A8" s="9" t="s">
        <v>439</v>
      </c>
      <c r="B8" s="15">
        <v>24.4143006352048</v>
      </c>
      <c r="C8" s="15">
        <v>57.040222534850997</v>
      </c>
      <c r="D8" s="15">
        <v>10.4367566184934</v>
      </c>
      <c r="E8" s="15">
        <v>7.2582278211195002</v>
      </c>
      <c r="F8" s="15">
        <v>0.85049239033124402</v>
      </c>
      <c r="G8" s="22">
        <v>0</v>
      </c>
    </row>
    <row r="9" spans="1:7" x14ac:dyDescent="0.35">
      <c r="A9" s="32" t="s">
        <v>440</v>
      </c>
      <c r="B9" s="15"/>
      <c r="C9" s="15"/>
      <c r="D9" s="15"/>
      <c r="E9" s="15"/>
      <c r="F9" s="15"/>
      <c r="G9" s="22"/>
    </row>
    <row r="10" spans="1:7" x14ac:dyDescent="0.35">
      <c r="A10" s="9" t="s">
        <v>441</v>
      </c>
      <c r="B10" s="15">
        <v>63.242742038623902</v>
      </c>
      <c r="C10" s="15">
        <v>20.582981625953899</v>
      </c>
      <c r="D10" s="15">
        <v>12.524246493584</v>
      </c>
      <c r="E10" s="15">
        <v>1.48836168307968</v>
      </c>
      <c r="F10" s="15">
        <v>2.1616681587585802</v>
      </c>
      <c r="G10" s="22">
        <v>0</v>
      </c>
    </row>
    <row r="11" spans="1:7" x14ac:dyDescent="0.35">
      <c r="A11" s="9" t="s">
        <v>442</v>
      </c>
      <c r="B11" s="15">
        <v>45.247367523553699</v>
      </c>
      <c r="C11" s="15">
        <v>26.529340921686501</v>
      </c>
      <c r="D11" s="15">
        <v>19.328185616233998</v>
      </c>
      <c r="E11" s="15">
        <v>4.8869740376007202</v>
      </c>
      <c r="F11" s="15">
        <v>4.0081319009251004</v>
      </c>
      <c r="G11" s="22">
        <v>0</v>
      </c>
    </row>
    <row r="12" spans="1:7" x14ac:dyDescent="0.35">
      <c r="A12" s="9" t="s">
        <v>443</v>
      </c>
      <c r="B12" s="15">
        <v>29.874610990322701</v>
      </c>
      <c r="C12" s="15">
        <v>27.348819115828999</v>
      </c>
      <c r="D12" s="15">
        <v>7.2227906381890303</v>
      </c>
      <c r="E12" s="15">
        <v>18.797640363217798</v>
      </c>
      <c r="F12" s="15">
        <v>16.756138892441498</v>
      </c>
      <c r="G12" s="22">
        <v>0</v>
      </c>
    </row>
    <row r="13" spans="1:7" x14ac:dyDescent="0.35">
      <c r="A13" s="9" t="s">
        <v>444</v>
      </c>
      <c r="B13" s="15">
        <v>15.2454491196658</v>
      </c>
      <c r="C13" s="15">
        <v>19.615679754444301</v>
      </c>
      <c r="D13" s="15">
        <v>7.2687257535064198</v>
      </c>
      <c r="E13" s="15">
        <v>28.879012661465701</v>
      </c>
      <c r="F13" s="15">
        <v>28.9911327109178</v>
      </c>
      <c r="G13" s="22">
        <v>0</v>
      </c>
    </row>
    <row r="14" spans="1:7" x14ac:dyDescent="0.35">
      <c r="A14" s="9" t="s">
        <v>445</v>
      </c>
      <c r="B14" s="15">
        <v>17.9424052521635</v>
      </c>
      <c r="C14" s="15">
        <v>30.269855480240398</v>
      </c>
      <c r="D14" s="15">
        <v>15.777379886601</v>
      </c>
      <c r="E14" s="15">
        <v>13.1401074306177</v>
      </c>
      <c r="F14" s="15">
        <v>21.488201816088999</v>
      </c>
      <c r="G14" s="22">
        <v>1.3820501342882701</v>
      </c>
    </row>
    <row r="15" spans="1:7" x14ac:dyDescent="0.35">
      <c r="A15" s="32" t="s">
        <v>446</v>
      </c>
      <c r="B15" s="15"/>
      <c r="C15" s="15"/>
      <c r="D15" s="15"/>
      <c r="E15" s="15"/>
      <c r="F15" s="15"/>
      <c r="G15" s="22"/>
    </row>
    <row r="16" spans="1:7" x14ac:dyDescent="0.35">
      <c r="A16" s="9" t="s">
        <v>447</v>
      </c>
      <c r="B16" s="15">
        <v>19.409824359466299</v>
      </c>
      <c r="C16" s="15">
        <v>27.8024683463358</v>
      </c>
      <c r="D16" s="15">
        <v>17.389904932429602</v>
      </c>
      <c r="E16" s="15">
        <v>23.4267489448779</v>
      </c>
      <c r="F16" s="15">
        <v>11.187705162638</v>
      </c>
      <c r="G16" s="22">
        <v>0.78334825425246202</v>
      </c>
    </row>
    <row r="17" spans="1:7" x14ac:dyDescent="0.35">
      <c r="A17" s="9" t="s">
        <v>448</v>
      </c>
      <c r="B17" s="15">
        <v>25.573922496482901</v>
      </c>
      <c r="C17" s="15">
        <v>31.9273031504455</v>
      </c>
      <c r="D17" s="15">
        <v>20.150647994202199</v>
      </c>
      <c r="E17" s="15">
        <v>10.7770068636228</v>
      </c>
      <c r="F17" s="15">
        <v>10.7877712409942</v>
      </c>
      <c r="G17" s="22">
        <v>0.78334825425246202</v>
      </c>
    </row>
    <row r="18" spans="1:7" x14ac:dyDescent="0.35">
      <c r="A18" s="9" t="s">
        <v>449</v>
      </c>
      <c r="B18" s="15">
        <v>69.095472566824398</v>
      </c>
      <c r="C18" s="15">
        <v>21.8098542013045</v>
      </c>
      <c r="D18" s="15">
        <v>3.90219337511191</v>
      </c>
      <c r="E18" s="15">
        <v>3.9838854073410901</v>
      </c>
      <c r="F18" s="15">
        <v>0.42524619516562201</v>
      </c>
      <c r="G18" s="22">
        <v>0.78334825425246202</v>
      </c>
    </row>
    <row r="19" spans="1:7" x14ac:dyDescent="0.35">
      <c r="A19" s="9" t="s">
        <v>450</v>
      </c>
      <c r="B19" s="15">
        <v>35.875964530843703</v>
      </c>
      <c r="C19" s="15">
        <v>39.773148740248097</v>
      </c>
      <c r="D19" s="15">
        <v>11.9609285074818</v>
      </c>
      <c r="E19" s="15">
        <v>8.7679051029543391</v>
      </c>
      <c r="F19" s="15">
        <v>2.8387048642196402</v>
      </c>
      <c r="G19" s="22">
        <v>0.78334825425246202</v>
      </c>
    </row>
    <row r="20" spans="1:7" x14ac:dyDescent="0.35">
      <c r="A20" s="9" t="s">
        <v>451</v>
      </c>
      <c r="B20" s="15">
        <v>20.814948629406999</v>
      </c>
      <c r="C20" s="15">
        <v>33.755169032698099</v>
      </c>
      <c r="D20" s="15">
        <v>18.620081425587198</v>
      </c>
      <c r="E20" s="15">
        <v>17.836733171334799</v>
      </c>
      <c r="F20" s="15">
        <v>8.1897194867203797</v>
      </c>
      <c r="G20" s="22">
        <v>0.78334825425246202</v>
      </c>
    </row>
    <row r="21" spans="1:7" x14ac:dyDescent="0.35">
      <c r="A21" s="9" t="s">
        <v>452</v>
      </c>
      <c r="B21" s="15">
        <v>64.503186682013904</v>
      </c>
      <c r="C21" s="15">
        <v>29.6384874451123</v>
      </c>
      <c r="D21" s="15">
        <v>3.0830349149507601</v>
      </c>
      <c r="E21" s="15">
        <v>0.78334825425246202</v>
      </c>
      <c r="F21" s="15">
        <v>1.20859444941808</v>
      </c>
      <c r="G21" s="22">
        <v>0.78334825425246202</v>
      </c>
    </row>
    <row r="22" spans="1:7" x14ac:dyDescent="0.35">
      <c r="A22" s="32" t="s">
        <v>453</v>
      </c>
      <c r="B22" s="15"/>
      <c r="C22" s="15"/>
      <c r="D22" s="15"/>
      <c r="E22" s="15"/>
      <c r="F22" s="15"/>
      <c r="G22" s="22"/>
    </row>
    <row r="23" spans="1:7" x14ac:dyDescent="0.35">
      <c r="A23" s="9" t="s">
        <v>454</v>
      </c>
      <c r="B23" s="15">
        <v>15.5826086029757</v>
      </c>
      <c r="C23" s="15">
        <v>30.419970584473699</v>
      </c>
      <c r="D23" s="15">
        <v>7.6592275227011104</v>
      </c>
      <c r="E23" s="15">
        <v>19.960299697318501</v>
      </c>
      <c r="F23" s="15">
        <v>25.5945453382786</v>
      </c>
      <c r="G23" s="22">
        <v>0.78334825425246202</v>
      </c>
    </row>
    <row r="24" spans="1:7" x14ac:dyDescent="0.35">
      <c r="A24" s="9" t="s">
        <v>455</v>
      </c>
      <c r="B24" s="15">
        <v>26.866127382018199</v>
      </c>
      <c r="C24" s="15">
        <v>27.270484290403701</v>
      </c>
      <c r="D24" s="15">
        <v>8.6186959116681603</v>
      </c>
      <c r="E24" s="15">
        <v>23.5510188856205</v>
      </c>
      <c r="F24" s="15">
        <v>13.6936735302895</v>
      </c>
      <c r="G24" s="22">
        <v>0</v>
      </c>
    </row>
    <row r="25" spans="1:7" x14ac:dyDescent="0.35">
      <c r="A25" s="9" t="s">
        <v>456</v>
      </c>
      <c r="B25" s="15">
        <v>28.095664407213199</v>
      </c>
      <c r="C25" s="15">
        <v>32.1865008313084</v>
      </c>
      <c r="D25" s="15">
        <v>8.2859061261030806</v>
      </c>
      <c r="E25" s="15">
        <v>18.747708573133799</v>
      </c>
      <c r="F25" s="15">
        <v>12.684220062241501</v>
      </c>
      <c r="G25" s="22">
        <v>0</v>
      </c>
    </row>
    <row r="26" spans="1:7" x14ac:dyDescent="0.35">
      <c r="A26" s="9" t="s">
        <v>457</v>
      </c>
      <c r="B26" s="15">
        <v>31.608368504071301</v>
      </c>
      <c r="C26" s="15">
        <v>37.275280300123597</v>
      </c>
      <c r="D26" s="15">
        <v>13.3500660783561</v>
      </c>
      <c r="E26" s="15">
        <v>10.596783476147801</v>
      </c>
      <c r="F26" s="15">
        <v>7.1695016413010997</v>
      </c>
      <c r="G26" s="22">
        <v>0</v>
      </c>
    </row>
    <row r="27" spans="1:7" x14ac:dyDescent="0.35">
      <c r="A27" s="11" t="s">
        <v>458</v>
      </c>
      <c r="B27" s="16">
        <v>53.0242038623865</v>
      </c>
      <c r="C27" s="16">
        <v>34.419469667903002</v>
      </c>
      <c r="D27" s="16">
        <v>6.5208146821844197</v>
      </c>
      <c r="E27" s="16">
        <v>4.2599224112205301</v>
      </c>
      <c r="F27" s="16">
        <v>1.7755893763055799</v>
      </c>
      <c r="G27" s="23">
        <v>0</v>
      </c>
    </row>
    <row r="28" spans="1:7" ht="30" customHeight="1" x14ac:dyDescent="0.35">
      <c r="A28" t="s">
        <v>163</v>
      </c>
    </row>
    <row r="29" spans="1:7" x14ac:dyDescent="0.35">
      <c r="A29" t="s">
        <v>528</v>
      </c>
    </row>
    <row r="30" spans="1:7" x14ac:dyDescent="0.35">
      <c r="A30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30"/>
  <sheetViews>
    <sheetView zoomScale="70" workbookViewId="0"/>
  </sheetViews>
  <sheetFormatPr defaultColWidth="10.84375" defaultRowHeight="15.5" x14ac:dyDescent="0.35"/>
  <cols>
    <col min="1" max="1" width="77.69140625" customWidth="1"/>
    <col min="2" max="5" width="15.84375" customWidth="1"/>
  </cols>
  <sheetData>
    <row r="1" spans="1:5" ht="40" customHeight="1" x14ac:dyDescent="0.35">
      <c r="A1" s="10" t="s">
        <v>541</v>
      </c>
      <c r="B1" s="12"/>
      <c r="C1" s="12"/>
      <c r="D1" s="12"/>
      <c r="E1" s="12"/>
    </row>
    <row r="2" spans="1:5" ht="93" x14ac:dyDescent="0.35">
      <c r="A2" s="7" t="s">
        <v>52</v>
      </c>
      <c r="B2" s="6" t="s">
        <v>460</v>
      </c>
      <c r="C2" s="6" t="s">
        <v>461</v>
      </c>
      <c r="D2" s="6" t="s">
        <v>462</v>
      </c>
      <c r="E2" s="8" t="s">
        <v>463</v>
      </c>
    </row>
    <row r="3" spans="1:5" x14ac:dyDescent="0.35">
      <c r="A3" s="32" t="s">
        <v>464</v>
      </c>
      <c r="B3" s="15"/>
      <c r="C3" s="15"/>
      <c r="D3" s="15"/>
      <c r="E3" s="22"/>
    </row>
    <row r="4" spans="1:5" x14ac:dyDescent="0.35">
      <c r="A4" s="9" t="s">
        <v>465</v>
      </c>
      <c r="B4" s="15">
        <v>80.921793068167304</v>
      </c>
      <c r="C4" s="15">
        <v>56.3009975700217</v>
      </c>
      <c r="D4" s="15">
        <v>55.663128277273302</v>
      </c>
      <c r="E4" s="22">
        <v>11.1347358997314</v>
      </c>
    </row>
    <row r="5" spans="1:5" x14ac:dyDescent="0.35">
      <c r="A5" s="9" t="s">
        <v>466</v>
      </c>
      <c r="B5" s="15">
        <v>57.677772093618103</v>
      </c>
      <c r="C5" s="15">
        <v>58.556241207315502</v>
      </c>
      <c r="D5" s="15">
        <v>50.366521720595102</v>
      </c>
      <c r="E5" s="22">
        <v>26.047768256810301</v>
      </c>
    </row>
    <row r="6" spans="1:5" x14ac:dyDescent="0.35">
      <c r="A6" s="9" t="s">
        <v>467</v>
      </c>
      <c r="B6" s="15">
        <v>25.300496653450999</v>
      </c>
      <c r="C6" s="15">
        <v>20.7135396683293</v>
      </c>
      <c r="D6" s="15">
        <v>13.4489171675832</v>
      </c>
      <c r="E6" s="22">
        <v>6.1205077375623498</v>
      </c>
    </row>
    <row r="7" spans="1:5" x14ac:dyDescent="0.35">
      <c r="A7" s="9" t="s">
        <v>468</v>
      </c>
      <c r="B7" s="15">
        <v>64.400338918020196</v>
      </c>
      <c r="C7" s="15">
        <v>47.515613676088201</v>
      </c>
      <c r="D7" s="15">
        <v>41.636398516434298</v>
      </c>
      <c r="E7" s="22">
        <v>32.273894786204501</v>
      </c>
    </row>
    <row r="8" spans="1:5" x14ac:dyDescent="0.35">
      <c r="A8" s="9" t="s">
        <v>469</v>
      </c>
      <c r="B8" s="15">
        <v>3.1542823037899099</v>
      </c>
      <c r="C8" s="15">
        <v>0</v>
      </c>
      <c r="D8" s="15">
        <v>0</v>
      </c>
      <c r="E8" s="22">
        <v>0</v>
      </c>
    </row>
    <row r="9" spans="1:5" x14ac:dyDescent="0.35">
      <c r="A9" s="9" t="s">
        <v>470</v>
      </c>
      <c r="B9" s="15">
        <v>6.1235452103849601</v>
      </c>
      <c r="C9" s="15">
        <v>1.70098478066249</v>
      </c>
      <c r="D9" s="15">
        <v>1.2757385854968699</v>
      </c>
      <c r="E9" s="22">
        <v>0</v>
      </c>
    </row>
    <row r="10" spans="1:5" x14ac:dyDescent="0.35">
      <c r="A10" s="9" t="s">
        <v>471</v>
      </c>
      <c r="B10" s="15">
        <v>29.751833141492899</v>
      </c>
      <c r="C10" s="15">
        <v>8.5440913160250709</v>
      </c>
      <c r="D10" s="15">
        <v>8.5440913160250709</v>
      </c>
      <c r="E10" s="22">
        <v>0.42524619516562201</v>
      </c>
    </row>
    <row r="11" spans="1:5" x14ac:dyDescent="0.35">
      <c r="A11" s="9" t="s">
        <v>472</v>
      </c>
      <c r="B11" s="15">
        <v>7.5566462036918596</v>
      </c>
      <c r="C11" s="15">
        <v>6.2238883915249197</v>
      </c>
      <c r="D11" s="15">
        <v>6.2238883915249197</v>
      </c>
      <c r="E11" s="22">
        <v>1.56669650850492</v>
      </c>
    </row>
    <row r="12" spans="1:5" x14ac:dyDescent="0.35">
      <c r="A12" s="9" t="s">
        <v>473</v>
      </c>
      <c r="B12" s="15">
        <v>81.244830967301894</v>
      </c>
      <c r="C12" s="15">
        <v>64.225124696252706</v>
      </c>
      <c r="D12" s="15">
        <v>56.973557999744202</v>
      </c>
      <c r="E12" s="22">
        <v>30.3994543206719</v>
      </c>
    </row>
    <row r="13" spans="1:5" x14ac:dyDescent="0.35">
      <c r="A13" s="9" t="s">
        <v>295</v>
      </c>
      <c r="B13" s="15">
        <v>6.1772605192479899</v>
      </c>
      <c r="C13" s="15">
        <v>5.6065353625783301</v>
      </c>
      <c r="D13" s="15">
        <v>3.9726947179946301</v>
      </c>
      <c r="E13" s="22">
        <v>3.4803043867502201</v>
      </c>
    </row>
    <row r="14" spans="1:5" x14ac:dyDescent="0.35">
      <c r="A14" s="32" t="s">
        <v>474</v>
      </c>
      <c r="B14" s="15"/>
      <c r="C14" s="15"/>
      <c r="D14" s="15"/>
      <c r="E14" s="22"/>
    </row>
    <row r="15" spans="1:5" x14ac:dyDescent="0.35">
      <c r="A15" s="9" t="s">
        <v>475</v>
      </c>
      <c r="B15" s="15">
        <v>41.1288208210769</v>
      </c>
      <c r="C15" s="15">
        <v>22.4017350897387</v>
      </c>
      <c r="D15" s="15">
        <v>12.332139659803</v>
      </c>
      <c r="E15" s="22">
        <v>0.85049239033124402</v>
      </c>
    </row>
    <row r="16" spans="1:5" x14ac:dyDescent="0.35">
      <c r="A16" s="9" t="s">
        <v>476</v>
      </c>
      <c r="B16" s="15">
        <v>6.8367118557360298</v>
      </c>
      <c r="C16" s="15">
        <v>4.4650850492390299</v>
      </c>
      <c r="D16" s="15">
        <v>4.9649358400477501</v>
      </c>
      <c r="E16" s="22">
        <v>2.0907937928976401</v>
      </c>
    </row>
    <row r="17" spans="1:5" x14ac:dyDescent="0.35">
      <c r="A17" s="9" t="s">
        <v>477</v>
      </c>
      <c r="B17" s="15">
        <v>21.592381805004901</v>
      </c>
      <c r="C17" s="15">
        <v>12.332139659803</v>
      </c>
      <c r="D17" s="15">
        <v>9.1577141151894992</v>
      </c>
      <c r="E17" s="22">
        <v>0.42524619516562201</v>
      </c>
    </row>
    <row r="18" spans="1:5" x14ac:dyDescent="0.35">
      <c r="A18" s="9" t="s">
        <v>478</v>
      </c>
      <c r="B18" s="15">
        <v>4.2599224112205301</v>
      </c>
      <c r="C18" s="15">
        <v>4.9649358400477501</v>
      </c>
      <c r="D18" s="15">
        <v>22.6913607878245</v>
      </c>
      <c r="E18" s="22">
        <v>2.0590868397493298</v>
      </c>
    </row>
    <row r="19" spans="1:5" x14ac:dyDescent="0.35">
      <c r="A19" s="9" t="s">
        <v>479</v>
      </c>
      <c r="B19" s="15">
        <v>13.7865029628682</v>
      </c>
      <c r="C19" s="15">
        <v>9.5829603103551193</v>
      </c>
      <c r="D19" s="15">
        <v>46.983629620156002</v>
      </c>
      <c r="E19" s="22">
        <v>3.1259325574455401</v>
      </c>
    </row>
    <row r="20" spans="1:5" x14ac:dyDescent="0.35">
      <c r="A20" s="9" t="s">
        <v>480</v>
      </c>
      <c r="B20" s="15">
        <v>31.310056699492701</v>
      </c>
      <c r="C20" s="15">
        <v>23.177356439442399</v>
      </c>
      <c r="D20" s="15">
        <v>56.8011680948118</v>
      </c>
      <c r="E20" s="22">
        <v>12.5070341475892</v>
      </c>
    </row>
    <row r="21" spans="1:5" x14ac:dyDescent="0.35">
      <c r="A21" s="9" t="s">
        <v>481</v>
      </c>
      <c r="B21" s="15">
        <v>55.535181395745397</v>
      </c>
      <c r="C21" s="15">
        <v>48.401116937374802</v>
      </c>
      <c r="D21" s="15">
        <v>22.007503090761801</v>
      </c>
      <c r="E21" s="22">
        <v>15.337212772306801</v>
      </c>
    </row>
    <row r="22" spans="1:5" x14ac:dyDescent="0.35">
      <c r="A22" s="9" t="s">
        <v>481</v>
      </c>
      <c r="B22" s="15">
        <v>65.722279063818903</v>
      </c>
      <c r="C22" s="15">
        <v>58.183218229100099</v>
      </c>
      <c r="D22" s="15">
        <v>6.2052372426141504</v>
      </c>
      <c r="E22" s="22">
        <v>24.449364795157098</v>
      </c>
    </row>
    <row r="23" spans="1:5" x14ac:dyDescent="0.35">
      <c r="A23" s="9" t="s">
        <v>482</v>
      </c>
      <c r="B23" s="15">
        <v>41.325510508590199</v>
      </c>
      <c r="C23" s="15">
        <v>26.082779127765701</v>
      </c>
      <c r="D23" s="15">
        <v>3.01216054908982</v>
      </c>
      <c r="E23" s="22">
        <v>9.0648313936138507</v>
      </c>
    </row>
    <row r="24" spans="1:5" x14ac:dyDescent="0.35">
      <c r="A24" s="9" t="s">
        <v>483</v>
      </c>
      <c r="B24" s="15">
        <v>17.6447329155476</v>
      </c>
      <c r="C24" s="15">
        <v>7.2258281110116398</v>
      </c>
      <c r="D24" s="15">
        <v>11.517084452402299</v>
      </c>
      <c r="E24" s="22">
        <v>4.1427931960608797</v>
      </c>
    </row>
    <row r="25" spans="1:5" x14ac:dyDescent="0.35">
      <c r="A25" s="9" t="s">
        <v>484</v>
      </c>
      <c r="B25" s="15">
        <v>10.3760071620412</v>
      </c>
      <c r="C25" s="15">
        <v>6.4070426738287098</v>
      </c>
      <c r="D25" s="15">
        <v>7.0669203222918497</v>
      </c>
      <c r="E25" s="22">
        <v>2.4026410026857699</v>
      </c>
    </row>
    <row r="26" spans="1:5" x14ac:dyDescent="0.35">
      <c r="A26" s="9" t="s">
        <v>485</v>
      </c>
      <c r="B26" s="15">
        <v>18.208317346634299</v>
      </c>
      <c r="C26" s="15">
        <v>12.3675768427335</v>
      </c>
      <c r="D26" s="15">
        <v>8.9693375111906892</v>
      </c>
      <c r="E26" s="22">
        <v>5.1738287078483998</v>
      </c>
    </row>
    <row r="27" spans="1:5" x14ac:dyDescent="0.35">
      <c r="A27" s="11" t="s">
        <v>295</v>
      </c>
      <c r="B27" s="16">
        <v>5.5076842733512397</v>
      </c>
      <c r="C27" s="16">
        <v>7.63391524917935</v>
      </c>
      <c r="D27" s="16">
        <v>18.268374046127001</v>
      </c>
      <c r="E27" s="23">
        <v>3.7992390331244401</v>
      </c>
    </row>
    <row r="28" spans="1:5" ht="30" customHeight="1" x14ac:dyDescent="0.35">
      <c r="A28" t="s">
        <v>163</v>
      </c>
    </row>
    <row r="29" spans="1:5" x14ac:dyDescent="0.35">
      <c r="A29" t="s">
        <v>528</v>
      </c>
    </row>
    <row r="30" spans="1:5" x14ac:dyDescent="0.35">
      <c r="A30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B25"/>
  <sheetViews>
    <sheetView zoomScale="70" workbookViewId="0"/>
  </sheetViews>
  <sheetFormatPr defaultColWidth="10.84375" defaultRowHeight="15.5" x14ac:dyDescent="0.35"/>
  <cols>
    <col min="1" max="1" width="77.69140625" customWidth="1"/>
    <col min="2" max="2" width="15.84375" customWidth="1"/>
  </cols>
  <sheetData>
    <row r="1" spans="1:2" ht="40" customHeight="1" x14ac:dyDescent="0.35">
      <c r="A1" s="10" t="s">
        <v>542</v>
      </c>
      <c r="B1" s="12"/>
    </row>
    <row r="2" spans="1:2" ht="31" x14ac:dyDescent="0.35">
      <c r="A2" s="7" t="s">
        <v>52</v>
      </c>
      <c r="B2" s="8" t="s">
        <v>82</v>
      </c>
    </row>
    <row r="3" spans="1:2" ht="31" x14ac:dyDescent="0.35">
      <c r="A3" s="32" t="s">
        <v>487</v>
      </c>
      <c r="B3" s="22"/>
    </row>
    <row r="4" spans="1:2" x14ac:dyDescent="0.35">
      <c r="A4" s="9" t="s">
        <v>488</v>
      </c>
      <c r="B4" s="22">
        <v>30.942149464978499</v>
      </c>
    </row>
    <row r="5" spans="1:2" x14ac:dyDescent="0.35">
      <c r="A5" s="9" t="s">
        <v>489</v>
      </c>
      <c r="B5" s="22">
        <v>6.9292748433303499</v>
      </c>
    </row>
    <row r="6" spans="1:2" x14ac:dyDescent="0.35">
      <c r="A6" s="9" t="s">
        <v>490</v>
      </c>
      <c r="B6" s="22">
        <v>5.3625783348254297</v>
      </c>
    </row>
    <row r="7" spans="1:2" x14ac:dyDescent="0.35">
      <c r="A7" s="9" t="s">
        <v>491</v>
      </c>
      <c r="B7" s="22">
        <v>4.7914801551775597</v>
      </c>
    </row>
    <row r="8" spans="1:2" x14ac:dyDescent="0.35">
      <c r="A8" s="9" t="s">
        <v>492</v>
      </c>
      <c r="B8" s="22">
        <v>12.372053118472101</v>
      </c>
    </row>
    <row r="9" spans="1:2" x14ac:dyDescent="0.35">
      <c r="A9" s="9" t="s">
        <v>493</v>
      </c>
      <c r="B9" s="22">
        <v>2.3071471202626102</v>
      </c>
    </row>
    <row r="10" spans="1:2" x14ac:dyDescent="0.35">
      <c r="A10" s="32" t="s">
        <v>494</v>
      </c>
      <c r="B10" s="22"/>
    </row>
    <row r="11" spans="1:2" x14ac:dyDescent="0.35">
      <c r="A11" s="9" t="s">
        <v>495</v>
      </c>
      <c r="B11" s="22">
        <v>0.99026487724066004</v>
      </c>
    </row>
    <row r="12" spans="1:2" x14ac:dyDescent="0.35">
      <c r="A12" s="9" t="s">
        <v>496</v>
      </c>
      <c r="B12" s="22">
        <v>17.395653010194302</v>
      </c>
    </row>
    <row r="13" spans="1:2" x14ac:dyDescent="0.35">
      <c r="A13" s="9" t="s">
        <v>497</v>
      </c>
      <c r="B13" s="22">
        <v>50.960296334903099</v>
      </c>
    </row>
    <row r="14" spans="1:2" x14ac:dyDescent="0.35">
      <c r="A14" s="9" t="s">
        <v>498</v>
      </c>
      <c r="B14" s="22">
        <v>16.596491881193</v>
      </c>
    </row>
    <row r="15" spans="1:2" x14ac:dyDescent="0.35">
      <c r="A15" s="9" t="s">
        <v>499</v>
      </c>
      <c r="B15" s="22">
        <v>2.8144370195260899</v>
      </c>
    </row>
    <row r="16" spans="1:2" x14ac:dyDescent="0.35">
      <c r="A16" s="9" t="s">
        <v>295</v>
      </c>
      <c r="B16" s="22">
        <v>11.242856876942801</v>
      </c>
    </row>
    <row r="17" spans="1:2" x14ac:dyDescent="0.35">
      <c r="A17" s="32" t="s">
        <v>500</v>
      </c>
      <c r="B17" s="22"/>
    </row>
    <row r="18" spans="1:2" x14ac:dyDescent="0.35">
      <c r="A18" s="9" t="s">
        <v>501</v>
      </c>
      <c r="B18" s="22">
        <v>6.9318541406846199</v>
      </c>
    </row>
    <row r="19" spans="1:2" x14ac:dyDescent="0.35">
      <c r="A19" s="9" t="s">
        <v>502</v>
      </c>
      <c r="B19" s="22">
        <v>69.117634284508796</v>
      </c>
    </row>
    <row r="20" spans="1:2" x14ac:dyDescent="0.35">
      <c r="A20" s="9" t="s">
        <v>503</v>
      </c>
      <c r="B20" s="22">
        <v>4.1095992405487403</v>
      </c>
    </row>
    <row r="21" spans="1:2" x14ac:dyDescent="0.35">
      <c r="A21" s="9" t="s">
        <v>504</v>
      </c>
      <c r="B21" s="22">
        <v>10.597571493277201</v>
      </c>
    </row>
    <row r="22" spans="1:2" x14ac:dyDescent="0.35">
      <c r="A22" s="11" t="s">
        <v>295</v>
      </c>
      <c r="B22" s="23">
        <v>9.2433408409805793</v>
      </c>
    </row>
    <row r="23" spans="1:2" ht="30" customHeight="1" x14ac:dyDescent="0.35">
      <c r="A23" t="s">
        <v>163</v>
      </c>
    </row>
    <row r="24" spans="1:2" x14ac:dyDescent="0.35">
      <c r="A24" t="s">
        <v>528</v>
      </c>
    </row>
    <row r="25" spans="1:2" x14ac:dyDescent="0.35">
      <c r="A25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25"/>
  <sheetViews>
    <sheetView zoomScale="70" workbookViewId="0"/>
  </sheetViews>
  <sheetFormatPr defaultColWidth="10.84375" defaultRowHeight="15.5" x14ac:dyDescent="0.35"/>
  <cols>
    <col min="1" max="1" width="77.69140625" customWidth="1"/>
    <col min="2" max="7" width="15.84375" customWidth="1"/>
  </cols>
  <sheetData>
    <row r="1" spans="1:7" ht="40" customHeight="1" x14ac:dyDescent="0.35">
      <c r="A1" s="10" t="s">
        <v>543</v>
      </c>
      <c r="B1" s="12"/>
      <c r="C1" s="12"/>
      <c r="D1" s="12"/>
      <c r="E1" s="12"/>
      <c r="F1" s="12"/>
      <c r="G1" s="12"/>
    </row>
    <row r="2" spans="1:7" ht="31" x14ac:dyDescent="0.35">
      <c r="A2" s="7" t="s">
        <v>52</v>
      </c>
      <c r="B2" s="6" t="s">
        <v>82</v>
      </c>
      <c r="C2" s="6" t="s">
        <v>544</v>
      </c>
      <c r="D2" s="6" t="s">
        <v>545</v>
      </c>
      <c r="E2" s="6" t="s">
        <v>546</v>
      </c>
      <c r="F2" s="6" t="s">
        <v>547</v>
      </c>
      <c r="G2" s="8" t="s">
        <v>548</v>
      </c>
    </row>
    <row r="3" spans="1:7" x14ac:dyDescent="0.35">
      <c r="A3" s="32" t="s">
        <v>549</v>
      </c>
      <c r="B3" s="15"/>
      <c r="C3" s="15"/>
      <c r="D3" s="15"/>
      <c r="E3" s="15"/>
      <c r="F3" s="15"/>
      <c r="G3" s="22"/>
    </row>
    <row r="4" spans="1:7" x14ac:dyDescent="0.35">
      <c r="A4" s="9" t="s">
        <v>511</v>
      </c>
      <c r="B4" s="15">
        <v>5.8191584601611499</v>
      </c>
      <c r="C4" s="15">
        <v>4.1357608451337402</v>
      </c>
      <c r="D4" s="15">
        <v>2.4379232505643298</v>
      </c>
      <c r="E4" s="15">
        <v>3.37562301767105</v>
      </c>
      <c r="F4" s="15">
        <v>1.22338015405528</v>
      </c>
      <c r="G4" s="22">
        <v>1.2313305210352301</v>
      </c>
    </row>
    <row r="5" spans="1:7" x14ac:dyDescent="0.35">
      <c r="A5" s="9" t="s">
        <v>512</v>
      </c>
      <c r="B5" s="15">
        <v>3.69292748433304</v>
      </c>
      <c r="C5" s="15">
        <v>3.7086985839514499</v>
      </c>
      <c r="D5" s="15">
        <v>2.4379232505643298</v>
      </c>
      <c r="E5" s="15">
        <v>1.65382872677843</v>
      </c>
      <c r="F5" s="15">
        <v>1.22338015405528</v>
      </c>
      <c r="G5" s="22">
        <v>1.2313305210352301</v>
      </c>
    </row>
    <row r="6" spans="1:7" x14ac:dyDescent="0.35">
      <c r="A6" s="9" t="s">
        <v>513</v>
      </c>
      <c r="B6" s="15">
        <v>4.1181736794986596</v>
      </c>
      <c r="C6" s="15">
        <v>2.4275118004045901</v>
      </c>
      <c r="D6" s="15">
        <v>1.58013544018059</v>
      </c>
      <c r="E6" s="15">
        <v>2.5147258722247399</v>
      </c>
      <c r="F6" s="15">
        <v>0.79293158133212505</v>
      </c>
      <c r="G6" s="22">
        <v>0.79808459696727796</v>
      </c>
    </row>
    <row r="7" spans="1:7" ht="31" x14ac:dyDescent="0.35">
      <c r="A7" s="32" t="s">
        <v>514</v>
      </c>
      <c r="B7" s="15"/>
      <c r="C7" s="18" t="s">
        <v>515</v>
      </c>
      <c r="D7" s="18" t="s">
        <v>515</v>
      </c>
      <c r="E7" s="18" t="s">
        <v>515</v>
      </c>
      <c r="F7" s="18" t="s">
        <v>515</v>
      </c>
      <c r="G7" s="24" t="s">
        <v>515</v>
      </c>
    </row>
    <row r="8" spans="1:7" x14ac:dyDescent="0.35">
      <c r="A8" s="9" t="s">
        <v>516</v>
      </c>
      <c r="B8" s="15">
        <v>44.025157232704402</v>
      </c>
      <c r="C8" s="18" t="s">
        <v>515</v>
      </c>
      <c r="D8" s="18" t="s">
        <v>515</v>
      </c>
      <c r="E8" s="18" t="s">
        <v>515</v>
      </c>
      <c r="F8" s="18" t="s">
        <v>515</v>
      </c>
      <c r="G8" s="24" t="s">
        <v>515</v>
      </c>
    </row>
    <row r="9" spans="1:7" x14ac:dyDescent="0.35">
      <c r="A9" s="9" t="s">
        <v>517</v>
      </c>
      <c r="B9" s="15">
        <v>24.895178197065</v>
      </c>
      <c r="C9" s="18" t="s">
        <v>515</v>
      </c>
      <c r="D9" s="18" t="s">
        <v>515</v>
      </c>
      <c r="E9" s="18" t="s">
        <v>515</v>
      </c>
      <c r="F9" s="18" t="s">
        <v>515</v>
      </c>
      <c r="G9" s="24" t="s">
        <v>515</v>
      </c>
    </row>
    <row r="10" spans="1:7" x14ac:dyDescent="0.35">
      <c r="A10" s="9" t="s">
        <v>518</v>
      </c>
      <c r="B10" s="15">
        <v>31.079664570230602</v>
      </c>
      <c r="C10" s="18" t="s">
        <v>515</v>
      </c>
      <c r="D10" s="18" t="s">
        <v>515</v>
      </c>
      <c r="E10" s="18" t="s">
        <v>515</v>
      </c>
      <c r="F10" s="18" t="s">
        <v>515</v>
      </c>
      <c r="G10" s="24" t="s">
        <v>515</v>
      </c>
    </row>
    <row r="11" spans="1:7" x14ac:dyDescent="0.35">
      <c r="A11" s="32" t="s">
        <v>519</v>
      </c>
      <c r="B11" s="15"/>
      <c r="C11" s="18" t="s">
        <v>515</v>
      </c>
      <c r="D11" s="18" t="s">
        <v>515</v>
      </c>
      <c r="E11" s="18" t="s">
        <v>515</v>
      </c>
      <c r="F11" s="18" t="s">
        <v>515</v>
      </c>
      <c r="G11" s="24" t="s">
        <v>515</v>
      </c>
    </row>
    <row r="12" spans="1:7" x14ac:dyDescent="0.35">
      <c r="A12" s="9" t="s">
        <v>516</v>
      </c>
      <c r="B12" s="15">
        <v>44.025157232704402</v>
      </c>
      <c r="C12" s="18" t="s">
        <v>515</v>
      </c>
      <c r="D12" s="18" t="s">
        <v>515</v>
      </c>
      <c r="E12" s="18" t="s">
        <v>515</v>
      </c>
      <c r="F12" s="18" t="s">
        <v>515</v>
      </c>
      <c r="G12" s="24" t="s">
        <v>515</v>
      </c>
    </row>
    <row r="13" spans="1:7" x14ac:dyDescent="0.35">
      <c r="A13" s="9" t="s">
        <v>517</v>
      </c>
      <c r="B13" s="15">
        <v>26.8867924528302</v>
      </c>
      <c r="C13" s="18" t="s">
        <v>515</v>
      </c>
      <c r="D13" s="18" t="s">
        <v>515</v>
      </c>
      <c r="E13" s="18" t="s">
        <v>515</v>
      </c>
      <c r="F13" s="18" t="s">
        <v>515</v>
      </c>
      <c r="G13" s="24" t="s">
        <v>515</v>
      </c>
    </row>
    <row r="14" spans="1:7" x14ac:dyDescent="0.35">
      <c r="A14" s="9" t="s">
        <v>518</v>
      </c>
      <c r="B14" s="15">
        <v>29.088050314465399</v>
      </c>
      <c r="C14" s="18" t="s">
        <v>515</v>
      </c>
      <c r="D14" s="18" t="s">
        <v>515</v>
      </c>
      <c r="E14" s="18" t="s">
        <v>515</v>
      </c>
      <c r="F14" s="18" t="s">
        <v>515</v>
      </c>
      <c r="G14" s="24" t="s">
        <v>515</v>
      </c>
    </row>
    <row r="15" spans="1:7" ht="31" x14ac:dyDescent="0.35">
      <c r="A15" s="32" t="s">
        <v>520</v>
      </c>
      <c r="B15" s="15"/>
      <c r="C15" s="18" t="s">
        <v>515</v>
      </c>
      <c r="D15" s="18" t="s">
        <v>515</v>
      </c>
      <c r="E15" s="18" t="s">
        <v>515</v>
      </c>
      <c r="F15" s="18" t="s">
        <v>515</v>
      </c>
      <c r="G15" s="24" t="s">
        <v>515</v>
      </c>
    </row>
    <row r="16" spans="1:7" x14ac:dyDescent="0.35">
      <c r="A16" s="9" t="s">
        <v>521</v>
      </c>
      <c r="B16" s="15">
        <v>19.916142557652002</v>
      </c>
      <c r="C16" s="18" t="s">
        <v>515</v>
      </c>
      <c r="D16" s="18" t="s">
        <v>515</v>
      </c>
      <c r="E16" s="18" t="s">
        <v>515</v>
      </c>
      <c r="F16" s="18" t="s">
        <v>515</v>
      </c>
      <c r="G16" s="24" t="s">
        <v>515</v>
      </c>
    </row>
    <row r="17" spans="1:7" x14ac:dyDescent="0.35">
      <c r="A17" s="9" t="s">
        <v>522</v>
      </c>
      <c r="B17" s="15">
        <v>38.259958071278803</v>
      </c>
      <c r="C17" s="18" t="s">
        <v>515</v>
      </c>
      <c r="D17" s="18" t="s">
        <v>515</v>
      </c>
      <c r="E17" s="18" t="s">
        <v>515</v>
      </c>
      <c r="F17" s="18" t="s">
        <v>515</v>
      </c>
      <c r="G17" s="24" t="s">
        <v>515</v>
      </c>
    </row>
    <row r="18" spans="1:7" x14ac:dyDescent="0.35">
      <c r="A18" s="9" t="s">
        <v>523</v>
      </c>
      <c r="B18" s="15">
        <v>0</v>
      </c>
      <c r="C18" s="18" t="s">
        <v>515</v>
      </c>
      <c r="D18" s="18" t="s">
        <v>515</v>
      </c>
      <c r="E18" s="18" t="s">
        <v>515</v>
      </c>
      <c r="F18" s="18" t="s">
        <v>515</v>
      </c>
      <c r="G18" s="24" t="s">
        <v>515</v>
      </c>
    </row>
    <row r="19" spans="1:7" x14ac:dyDescent="0.35">
      <c r="A19" s="9" t="s">
        <v>524</v>
      </c>
      <c r="B19" s="15">
        <v>41.037735849056602</v>
      </c>
      <c r="C19" s="18" t="s">
        <v>515</v>
      </c>
      <c r="D19" s="18" t="s">
        <v>515</v>
      </c>
      <c r="E19" s="18" t="s">
        <v>515</v>
      </c>
      <c r="F19" s="18" t="s">
        <v>515</v>
      </c>
      <c r="G19" s="24" t="s">
        <v>515</v>
      </c>
    </row>
    <row r="20" spans="1:7" x14ac:dyDescent="0.35">
      <c r="A20" s="9" t="s">
        <v>525</v>
      </c>
      <c r="B20" s="15">
        <v>0</v>
      </c>
      <c r="C20" s="18" t="s">
        <v>515</v>
      </c>
      <c r="D20" s="18" t="s">
        <v>515</v>
      </c>
      <c r="E20" s="18" t="s">
        <v>515</v>
      </c>
      <c r="F20" s="18" t="s">
        <v>515</v>
      </c>
      <c r="G20" s="24" t="s">
        <v>515</v>
      </c>
    </row>
    <row r="21" spans="1:7" x14ac:dyDescent="0.35">
      <c r="A21" s="11" t="s">
        <v>295</v>
      </c>
      <c r="B21" s="16">
        <v>29.088050314465399</v>
      </c>
      <c r="C21" s="21" t="s">
        <v>515</v>
      </c>
      <c r="D21" s="21" t="s">
        <v>515</v>
      </c>
      <c r="E21" s="21" t="s">
        <v>515</v>
      </c>
      <c r="F21" s="21" t="s">
        <v>515</v>
      </c>
      <c r="G21" s="25" t="s">
        <v>515</v>
      </c>
    </row>
    <row r="22" spans="1:7" ht="30" customHeight="1" x14ac:dyDescent="0.35">
      <c r="A22" t="s">
        <v>526</v>
      </c>
    </row>
    <row r="23" spans="1:7" x14ac:dyDescent="0.35">
      <c r="A23" t="s">
        <v>163</v>
      </c>
    </row>
    <row r="24" spans="1:7" x14ac:dyDescent="0.35">
      <c r="A24" t="s">
        <v>528</v>
      </c>
    </row>
    <row r="25" spans="1:7" x14ac:dyDescent="0.35">
      <c r="A25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4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170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22" customHeight="1" x14ac:dyDescent="0.35">
      <c r="A3" s="19" t="s">
        <v>68</v>
      </c>
      <c r="B3" s="15">
        <v>39.470113608276201</v>
      </c>
      <c r="C3" s="15">
        <v>37.400873122462102</v>
      </c>
      <c r="D3" s="22">
        <v>41.180133250510103</v>
      </c>
      <c r="E3" s="15">
        <v>43.214721747690398</v>
      </c>
      <c r="F3" s="15">
        <v>40.345937427291503</v>
      </c>
      <c r="G3" s="22">
        <v>45.621163244746299</v>
      </c>
      <c r="H3" s="15">
        <v>36.420748716953703</v>
      </c>
      <c r="I3" s="15">
        <v>34.661612354777702</v>
      </c>
      <c r="J3" s="22">
        <v>37.899402655959399</v>
      </c>
      <c r="K3" s="15">
        <v>28.0897272983383</v>
      </c>
      <c r="L3" s="15">
        <v>36.996062026125202</v>
      </c>
      <c r="M3" s="22">
        <v>25.8440127890815</v>
      </c>
      <c r="N3" s="15">
        <v>26.1883832059887</v>
      </c>
      <c r="O3" s="15">
        <v>28.817341160690699</v>
      </c>
      <c r="P3" s="22">
        <v>24.287043931016299</v>
      </c>
    </row>
    <row r="4" spans="1:16" ht="22" customHeight="1" x14ac:dyDescent="0.35">
      <c r="A4" s="19" t="s">
        <v>128</v>
      </c>
      <c r="B4" s="15">
        <v>39.059021176105801</v>
      </c>
      <c r="C4" s="15">
        <v>35.866339980946798</v>
      </c>
      <c r="D4" s="22">
        <v>41.720633564260297</v>
      </c>
      <c r="E4" s="15">
        <v>43.261685400787997</v>
      </c>
      <c r="F4" s="15">
        <v>38.997273794707503</v>
      </c>
      <c r="G4" s="22">
        <v>46.836824926848301</v>
      </c>
      <c r="H4" s="15">
        <v>35.9295690769654</v>
      </c>
      <c r="I4" s="15">
        <v>33.297133693274397</v>
      </c>
      <c r="J4" s="22">
        <v>38.161222332105602</v>
      </c>
      <c r="K4" s="15">
        <v>23.092866392244002</v>
      </c>
      <c r="L4" s="18" t="s">
        <v>73</v>
      </c>
      <c r="M4" s="22">
        <v>22.965558558289398</v>
      </c>
      <c r="N4" s="15">
        <v>23.643875121782699</v>
      </c>
      <c r="O4" s="15">
        <v>26.632189814994799</v>
      </c>
      <c r="P4" s="22">
        <v>21.057972763189799</v>
      </c>
    </row>
    <row r="5" spans="1:16" x14ac:dyDescent="0.35">
      <c r="A5" s="9" t="s">
        <v>182</v>
      </c>
      <c r="B5" s="15">
        <v>40.432607566513603</v>
      </c>
      <c r="C5" s="15">
        <v>36.411968487418399</v>
      </c>
      <c r="D5" s="22">
        <v>44.097501263907297</v>
      </c>
      <c r="E5" s="15">
        <v>43.805813315006297</v>
      </c>
      <c r="F5" s="15">
        <v>37.691202485877902</v>
      </c>
      <c r="G5" s="22">
        <v>49.443726793707199</v>
      </c>
      <c r="H5" s="15">
        <v>38.659443704529401</v>
      </c>
      <c r="I5" s="15">
        <v>36.2115343379214</v>
      </c>
      <c r="J5" s="22">
        <v>40.9230398542256</v>
      </c>
      <c r="K5" s="18" t="s">
        <v>73</v>
      </c>
      <c r="L5" s="18" t="s">
        <v>73</v>
      </c>
      <c r="M5" s="24" t="s">
        <v>73</v>
      </c>
      <c r="N5" s="18" t="s">
        <v>73</v>
      </c>
      <c r="O5" s="18" t="s">
        <v>73</v>
      </c>
      <c r="P5" s="24" t="s">
        <v>73</v>
      </c>
    </row>
    <row r="6" spans="1:16" x14ac:dyDescent="0.35">
      <c r="A6" s="9" t="s">
        <v>183</v>
      </c>
      <c r="B6" s="15">
        <v>39.630910219437801</v>
      </c>
      <c r="C6" s="15">
        <v>36.797504239105102</v>
      </c>
      <c r="D6" s="22">
        <v>41.770903387408701</v>
      </c>
      <c r="E6" s="15">
        <v>41.0406273853987</v>
      </c>
      <c r="F6" s="15">
        <v>37.223278399803299</v>
      </c>
      <c r="G6" s="22">
        <v>43.952496154195501</v>
      </c>
      <c r="H6" s="15">
        <v>38.950146553405901</v>
      </c>
      <c r="I6" s="15">
        <v>36.550842134936701</v>
      </c>
      <c r="J6" s="22">
        <v>40.8027570107852</v>
      </c>
      <c r="K6" s="18" t="s">
        <v>73</v>
      </c>
      <c r="L6" s="18" t="s">
        <v>73</v>
      </c>
      <c r="M6" s="24" t="s">
        <v>73</v>
      </c>
      <c r="N6" s="18" t="s">
        <v>73</v>
      </c>
      <c r="O6" s="18" t="s">
        <v>73</v>
      </c>
      <c r="P6" s="24" t="s">
        <v>73</v>
      </c>
    </row>
    <row r="7" spans="1:16" x14ac:dyDescent="0.35">
      <c r="A7" s="9" t="s">
        <v>184</v>
      </c>
      <c r="B7" s="15">
        <v>36.658889232624603</v>
      </c>
      <c r="C7" s="15">
        <v>34.7999335039231</v>
      </c>
      <c r="D7" s="22">
        <v>38.219805863517898</v>
      </c>
      <c r="E7" s="15">
        <v>41.044505957136401</v>
      </c>
      <c r="F7" s="15">
        <v>38.534238821954801</v>
      </c>
      <c r="G7" s="22">
        <v>43.135927552312502</v>
      </c>
      <c r="H7" s="15">
        <v>33.767580223302502</v>
      </c>
      <c r="I7" s="15">
        <v>32.670391365459203</v>
      </c>
      <c r="J7" s="22">
        <v>34.663405012118403</v>
      </c>
      <c r="K7" s="18" t="s">
        <v>73</v>
      </c>
      <c r="L7" s="18" t="s">
        <v>73</v>
      </c>
      <c r="M7" s="24" t="s">
        <v>73</v>
      </c>
      <c r="N7" s="18" t="s">
        <v>73</v>
      </c>
      <c r="O7" s="18" t="s">
        <v>73</v>
      </c>
      <c r="P7" s="24" t="s">
        <v>73</v>
      </c>
    </row>
    <row r="8" spans="1:16" x14ac:dyDescent="0.35">
      <c r="A8" s="9" t="s">
        <v>185</v>
      </c>
      <c r="B8" s="15">
        <v>37.914208910719701</v>
      </c>
      <c r="C8" s="15">
        <v>36.717999967374702</v>
      </c>
      <c r="D8" s="22">
        <v>38.787545591704202</v>
      </c>
      <c r="E8" s="15">
        <v>42.5668686097099</v>
      </c>
      <c r="F8" s="15">
        <v>40.689763235521099</v>
      </c>
      <c r="G8" s="22">
        <v>43.984332103881798</v>
      </c>
      <c r="H8" s="15">
        <v>33.805126969840202</v>
      </c>
      <c r="I8" s="15">
        <v>32.582408154076099</v>
      </c>
      <c r="J8" s="22">
        <v>34.711520041141902</v>
      </c>
      <c r="K8" s="18" t="s">
        <v>73</v>
      </c>
      <c r="L8" s="18" t="s">
        <v>73</v>
      </c>
      <c r="M8" s="24" t="s">
        <v>73</v>
      </c>
      <c r="N8" s="18" t="s">
        <v>73</v>
      </c>
      <c r="O8" s="18" t="s">
        <v>73</v>
      </c>
      <c r="P8" s="24" t="s">
        <v>73</v>
      </c>
    </row>
    <row r="9" spans="1:16" x14ac:dyDescent="0.35">
      <c r="A9" s="9" t="s">
        <v>186</v>
      </c>
      <c r="B9" s="15">
        <v>42.663751340657903</v>
      </c>
      <c r="C9" s="15">
        <v>37.540317628979203</v>
      </c>
      <c r="D9" s="22">
        <v>46.8515438770971</v>
      </c>
      <c r="E9" s="15">
        <v>47.815323623371803</v>
      </c>
      <c r="F9" s="15">
        <v>41.899583943540797</v>
      </c>
      <c r="G9" s="22">
        <v>52.661006423534197</v>
      </c>
      <c r="H9" s="15">
        <v>38.810056525944198</v>
      </c>
      <c r="I9" s="15">
        <v>33.798648508413002</v>
      </c>
      <c r="J9" s="22">
        <v>43.003668466714799</v>
      </c>
      <c r="K9" s="18" t="s">
        <v>73</v>
      </c>
      <c r="L9" s="18" t="s">
        <v>73</v>
      </c>
      <c r="M9" s="24" t="s">
        <v>73</v>
      </c>
      <c r="N9" s="15">
        <v>24.445914150962501</v>
      </c>
      <c r="O9" s="18" t="s">
        <v>73</v>
      </c>
      <c r="P9" s="24" t="s">
        <v>73</v>
      </c>
    </row>
    <row r="10" spans="1:16" x14ac:dyDescent="0.35">
      <c r="A10" s="9" t="s">
        <v>187</v>
      </c>
      <c r="B10" s="15">
        <v>36.382952111729601</v>
      </c>
      <c r="C10" s="15">
        <v>33.236112801384699</v>
      </c>
      <c r="D10" s="22">
        <v>39.492438774179099</v>
      </c>
      <c r="E10" s="15">
        <v>41.760504222971498</v>
      </c>
      <c r="F10" s="15">
        <v>36.959108254916103</v>
      </c>
      <c r="G10" s="22">
        <v>46.460933723472301</v>
      </c>
      <c r="H10" s="15">
        <v>31.927582916794002</v>
      </c>
      <c r="I10" s="15">
        <v>29.829917142050899</v>
      </c>
      <c r="J10" s="22">
        <v>34.086719591637902</v>
      </c>
      <c r="K10" s="18" t="s">
        <v>73</v>
      </c>
      <c r="L10" s="18" t="s">
        <v>73</v>
      </c>
      <c r="M10" s="24" t="s">
        <v>73</v>
      </c>
      <c r="N10" s="18" t="s">
        <v>73</v>
      </c>
      <c r="O10" s="18" t="s">
        <v>73</v>
      </c>
      <c r="P10" s="24" t="s">
        <v>73</v>
      </c>
    </row>
    <row r="11" spans="1:16" ht="22" customHeight="1" x14ac:dyDescent="0.35">
      <c r="A11" s="19" t="s">
        <v>135</v>
      </c>
      <c r="B11" s="15">
        <v>40.176242754790103</v>
      </c>
      <c r="C11" s="15">
        <v>38.001722121203997</v>
      </c>
      <c r="D11" s="22">
        <v>41.910439895594003</v>
      </c>
      <c r="E11" s="15">
        <v>43.5428881428818</v>
      </c>
      <c r="F11" s="15">
        <v>40.260347601834397</v>
      </c>
      <c r="G11" s="22">
        <v>46.2331122693206</v>
      </c>
      <c r="H11" s="15">
        <v>38.004468748128403</v>
      </c>
      <c r="I11" s="15">
        <v>35.772640044654203</v>
      </c>
      <c r="J11" s="22">
        <v>39.793578030816299</v>
      </c>
      <c r="K11" s="18" t="s">
        <v>73</v>
      </c>
      <c r="L11" s="18" t="s">
        <v>73</v>
      </c>
      <c r="M11" s="24" t="s">
        <v>73</v>
      </c>
      <c r="N11" s="15">
        <v>24.643383017381101</v>
      </c>
      <c r="O11" s="18" t="s">
        <v>73</v>
      </c>
      <c r="P11" s="24" t="s">
        <v>73</v>
      </c>
    </row>
    <row r="12" spans="1:16" x14ac:dyDescent="0.35">
      <c r="A12" s="9" t="s">
        <v>188</v>
      </c>
      <c r="B12" s="15">
        <v>40.101759647021503</v>
      </c>
      <c r="C12" s="15">
        <v>38.333246244950999</v>
      </c>
      <c r="D12" s="22">
        <v>41.552719227525202</v>
      </c>
      <c r="E12" s="15">
        <v>42.927229388691998</v>
      </c>
      <c r="F12" s="15">
        <v>39.980717753106902</v>
      </c>
      <c r="G12" s="22">
        <v>45.394586551989804</v>
      </c>
      <c r="H12" s="15">
        <v>38.328277437514302</v>
      </c>
      <c r="I12" s="15">
        <v>36.732914630508603</v>
      </c>
      <c r="J12" s="22">
        <v>39.660930489128098</v>
      </c>
      <c r="K12" s="18" t="s">
        <v>73</v>
      </c>
      <c r="L12" s="18" t="s">
        <v>73</v>
      </c>
      <c r="M12" s="24" t="s">
        <v>73</v>
      </c>
      <c r="N12" s="18" t="s">
        <v>73</v>
      </c>
      <c r="O12" s="18" t="s">
        <v>73</v>
      </c>
      <c r="P12" s="24" t="s">
        <v>73</v>
      </c>
    </row>
    <row r="13" spans="1:16" x14ac:dyDescent="0.35">
      <c r="A13" s="9" t="s">
        <v>189</v>
      </c>
      <c r="B13" s="15">
        <v>40.312930886307697</v>
      </c>
      <c r="C13" s="15">
        <v>37.365264108800801</v>
      </c>
      <c r="D13" s="22">
        <v>42.543996968531097</v>
      </c>
      <c r="E13" s="15">
        <v>44.704655833209202</v>
      </c>
      <c r="F13" s="15">
        <v>40.806465047821803</v>
      </c>
      <c r="G13" s="22">
        <v>47.771911328859296</v>
      </c>
      <c r="H13" s="15">
        <v>37.4156027561393</v>
      </c>
      <c r="I13" s="15">
        <v>33.908694820957102</v>
      </c>
      <c r="J13" s="22">
        <v>40.0227262690752</v>
      </c>
      <c r="K13" s="18" t="s">
        <v>73</v>
      </c>
      <c r="L13" s="18" t="s">
        <v>73</v>
      </c>
      <c r="M13" s="24" t="s">
        <v>73</v>
      </c>
      <c r="N13" s="18" t="s">
        <v>73</v>
      </c>
      <c r="O13" s="18" t="s">
        <v>73</v>
      </c>
      <c r="P13" s="24" t="s">
        <v>73</v>
      </c>
    </row>
    <row r="14" spans="1:16" ht="22" customHeight="1" x14ac:dyDescent="0.35">
      <c r="A14" s="19" t="s">
        <v>138</v>
      </c>
      <c r="B14" s="15">
        <v>42.0011119167266</v>
      </c>
      <c r="C14" s="15">
        <v>40.789881526632399</v>
      </c>
      <c r="D14" s="22">
        <v>42.9945566866379</v>
      </c>
      <c r="E14" s="15">
        <v>45.8450289581654</v>
      </c>
      <c r="F14" s="15">
        <v>44.672722119277601</v>
      </c>
      <c r="G14" s="22">
        <v>46.824903488139597</v>
      </c>
      <c r="H14" s="15">
        <v>38.862269678174002</v>
      </c>
      <c r="I14" s="15">
        <v>37.143161554306602</v>
      </c>
      <c r="J14" s="22">
        <v>40.275432173562002</v>
      </c>
      <c r="K14" s="15">
        <v>28.6163807538749</v>
      </c>
      <c r="L14" s="18" t="s">
        <v>73</v>
      </c>
      <c r="M14" s="22">
        <v>24.440130963566901</v>
      </c>
      <c r="N14" s="15">
        <v>28.022935934646</v>
      </c>
      <c r="O14" s="15">
        <v>28.953270168162899</v>
      </c>
      <c r="P14" s="22">
        <v>27.294251229824098</v>
      </c>
    </row>
    <row r="15" spans="1:16" x14ac:dyDescent="0.35">
      <c r="A15" s="9" t="s">
        <v>190</v>
      </c>
      <c r="B15" s="15">
        <v>42.310544234899801</v>
      </c>
      <c r="C15" s="15">
        <v>41.516377951873402</v>
      </c>
      <c r="D15" s="22">
        <v>43.005325908551498</v>
      </c>
      <c r="E15" s="15">
        <v>44.137007545180097</v>
      </c>
      <c r="F15" s="15">
        <v>42.612755883075799</v>
      </c>
      <c r="G15" s="22">
        <v>45.478346007031398</v>
      </c>
      <c r="H15" s="15">
        <v>41.087150418512699</v>
      </c>
      <c r="I15" s="15">
        <v>40.646878608030498</v>
      </c>
      <c r="J15" s="22">
        <v>41.475795463063598</v>
      </c>
      <c r="K15" s="18" t="s">
        <v>73</v>
      </c>
      <c r="L15" s="18" t="s">
        <v>73</v>
      </c>
      <c r="M15" s="24" t="s">
        <v>73</v>
      </c>
      <c r="N15" s="15">
        <v>36.688666789914699</v>
      </c>
      <c r="O15" s="18" t="s">
        <v>73</v>
      </c>
      <c r="P15" s="24" t="s">
        <v>73</v>
      </c>
    </row>
    <row r="16" spans="1:16" x14ac:dyDescent="0.35">
      <c r="A16" s="9" t="s">
        <v>191</v>
      </c>
      <c r="B16" s="15">
        <v>40.509813928371599</v>
      </c>
      <c r="C16" s="15">
        <v>37.423342947357398</v>
      </c>
      <c r="D16" s="22">
        <v>43.0023573545296</v>
      </c>
      <c r="E16" s="15">
        <v>44.678111695795401</v>
      </c>
      <c r="F16" s="15">
        <v>40.981398982404002</v>
      </c>
      <c r="G16" s="22">
        <v>47.684938088988503</v>
      </c>
      <c r="H16" s="15">
        <v>36.816343720089002</v>
      </c>
      <c r="I16" s="15">
        <v>33.878447554291299</v>
      </c>
      <c r="J16" s="22">
        <v>39.240763933604001</v>
      </c>
      <c r="K16" s="18" t="s">
        <v>73</v>
      </c>
      <c r="L16" s="18" t="s">
        <v>73</v>
      </c>
      <c r="M16" s="24" t="s">
        <v>73</v>
      </c>
      <c r="N16" s="15">
        <v>25.060933844866302</v>
      </c>
      <c r="O16" s="18" t="s">
        <v>73</v>
      </c>
      <c r="P16" s="24" t="s">
        <v>73</v>
      </c>
    </row>
    <row r="17" spans="1:16" x14ac:dyDescent="0.35">
      <c r="A17" s="9" t="s">
        <v>192</v>
      </c>
      <c r="B17" s="15">
        <v>40.585021209056599</v>
      </c>
      <c r="C17" s="15">
        <v>41.180939797606001</v>
      </c>
      <c r="D17" s="22">
        <v>40.089572151790897</v>
      </c>
      <c r="E17" s="15">
        <v>44.470884627686203</v>
      </c>
      <c r="F17" s="15">
        <v>45.397677413526601</v>
      </c>
      <c r="G17" s="22">
        <v>43.682942268743403</v>
      </c>
      <c r="H17" s="15">
        <v>37.630711497248001</v>
      </c>
      <c r="I17" s="15">
        <v>37.481597691220699</v>
      </c>
      <c r="J17" s="22">
        <v>37.752914346290297</v>
      </c>
      <c r="K17" s="18" t="s">
        <v>73</v>
      </c>
      <c r="L17" s="18" t="s">
        <v>73</v>
      </c>
      <c r="M17" s="24" t="s">
        <v>73</v>
      </c>
      <c r="N17" s="15">
        <v>24.2922882703417</v>
      </c>
      <c r="O17" s="18" t="s">
        <v>73</v>
      </c>
      <c r="P17" s="24" t="s">
        <v>73</v>
      </c>
    </row>
    <row r="18" spans="1:16" x14ac:dyDescent="0.35">
      <c r="A18" s="9" t="s">
        <v>193</v>
      </c>
      <c r="B18" s="15">
        <v>46.027668371634199</v>
      </c>
      <c r="C18" s="15">
        <v>43.926363986118702</v>
      </c>
      <c r="D18" s="22">
        <v>47.658975307866001</v>
      </c>
      <c r="E18" s="15">
        <v>50.991711251889399</v>
      </c>
      <c r="F18" s="15">
        <v>49.915702010996</v>
      </c>
      <c r="G18" s="22">
        <v>51.861068795176301</v>
      </c>
      <c r="H18" s="15">
        <v>41.662813486469702</v>
      </c>
      <c r="I18" s="15">
        <v>37.839894432104202</v>
      </c>
      <c r="J18" s="22">
        <v>44.627022452988598</v>
      </c>
      <c r="K18" s="18" t="s">
        <v>73</v>
      </c>
      <c r="L18" s="18" t="s">
        <v>73</v>
      </c>
      <c r="M18" s="24" t="s">
        <v>73</v>
      </c>
      <c r="N18" s="18" t="s">
        <v>73</v>
      </c>
      <c r="O18" s="18" t="s">
        <v>73</v>
      </c>
      <c r="P18" s="24" t="s">
        <v>73</v>
      </c>
    </row>
    <row r="19" spans="1:16" ht="22" customHeight="1" x14ac:dyDescent="0.35">
      <c r="A19" s="19" t="s">
        <v>143</v>
      </c>
      <c r="B19" s="15">
        <v>39.806736374361499</v>
      </c>
      <c r="C19" s="15">
        <v>37.053557251522399</v>
      </c>
      <c r="D19" s="22">
        <v>42.096872093168898</v>
      </c>
      <c r="E19" s="15">
        <v>43.489640940039997</v>
      </c>
      <c r="F19" s="15">
        <v>39.697840308721602</v>
      </c>
      <c r="G19" s="22">
        <v>46.705091835447298</v>
      </c>
      <c r="H19" s="15">
        <v>36.695593787242302</v>
      </c>
      <c r="I19" s="15">
        <v>34.400700616061499</v>
      </c>
      <c r="J19" s="22">
        <v>38.654327206890699</v>
      </c>
      <c r="K19" s="15">
        <v>32.664333340950201</v>
      </c>
      <c r="L19" s="18" t="s">
        <v>73</v>
      </c>
      <c r="M19" s="22">
        <v>29.3228632342902</v>
      </c>
      <c r="N19" s="15">
        <v>27.5174441932527</v>
      </c>
      <c r="O19" s="15">
        <v>31.2523574762637</v>
      </c>
      <c r="P19" s="22">
        <v>25.466980498861901</v>
      </c>
    </row>
    <row r="20" spans="1:16" x14ac:dyDescent="0.35">
      <c r="A20" s="9" t="s">
        <v>194</v>
      </c>
      <c r="B20" s="15">
        <v>44.559999146616299</v>
      </c>
      <c r="C20" s="15">
        <v>40.209059415085399</v>
      </c>
      <c r="D20" s="22">
        <v>48.215419328512397</v>
      </c>
      <c r="E20" s="15">
        <v>48.722530540654603</v>
      </c>
      <c r="F20" s="15">
        <v>45.616689924781298</v>
      </c>
      <c r="G20" s="22">
        <v>51.388241578655403</v>
      </c>
      <c r="H20" s="15">
        <v>40.491162508140697</v>
      </c>
      <c r="I20" s="15">
        <v>34.453235920502699</v>
      </c>
      <c r="J20" s="22">
        <v>45.6877101243048</v>
      </c>
      <c r="K20" s="18" t="s">
        <v>73</v>
      </c>
      <c r="L20" s="18" t="s">
        <v>73</v>
      </c>
      <c r="M20" s="24" t="s">
        <v>73</v>
      </c>
      <c r="N20" s="18" t="s">
        <v>73</v>
      </c>
      <c r="O20" s="18" t="s">
        <v>73</v>
      </c>
      <c r="P20" s="24" t="s">
        <v>73</v>
      </c>
    </row>
    <row r="21" spans="1:16" x14ac:dyDescent="0.35">
      <c r="A21" s="9" t="s">
        <v>195</v>
      </c>
      <c r="B21" s="15">
        <v>43.302584784533998</v>
      </c>
      <c r="C21" s="15">
        <v>40.514845249933899</v>
      </c>
      <c r="D21" s="22">
        <v>45.533933433017097</v>
      </c>
      <c r="E21" s="15">
        <v>47.118967613569801</v>
      </c>
      <c r="F21" s="15">
        <v>43.715796387814898</v>
      </c>
      <c r="G21" s="22">
        <v>49.911554130498203</v>
      </c>
      <c r="H21" s="15">
        <v>40.163350929999901</v>
      </c>
      <c r="I21" s="15">
        <v>37.616921732521099</v>
      </c>
      <c r="J21" s="22">
        <v>42.249034487500197</v>
      </c>
      <c r="K21" s="18" t="s">
        <v>73</v>
      </c>
      <c r="L21" s="18" t="s">
        <v>73</v>
      </c>
      <c r="M21" s="24" t="s">
        <v>73</v>
      </c>
      <c r="N21" s="18" t="s">
        <v>73</v>
      </c>
      <c r="O21" s="18" t="s">
        <v>73</v>
      </c>
      <c r="P21" s="24" t="s">
        <v>73</v>
      </c>
    </row>
    <row r="22" spans="1:16" x14ac:dyDescent="0.35">
      <c r="A22" s="9" t="s">
        <v>196</v>
      </c>
      <c r="B22" s="15">
        <v>39.176373639832498</v>
      </c>
      <c r="C22" s="15">
        <v>35.862874800552497</v>
      </c>
      <c r="D22" s="22">
        <v>42.046555277424901</v>
      </c>
      <c r="E22" s="15">
        <v>41.812216204580999</v>
      </c>
      <c r="F22" s="15">
        <v>36.879777518875002</v>
      </c>
      <c r="G22" s="22">
        <v>46.155790021353098</v>
      </c>
      <c r="H22" s="15">
        <v>37.064234976514498</v>
      </c>
      <c r="I22" s="15">
        <v>34.743028404597901</v>
      </c>
      <c r="J22" s="22">
        <v>39.106548820167902</v>
      </c>
      <c r="K22" s="18" t="s">
        <v>73</v>
      </c>
      <c r="L22" s="18" t="s">
        <v>73</v>
      </c>
      <c r="M22" s="24" t="s">
        <v>73</v>
      </c>
      <c r="N22" s="15">
        <v>25.5834179231103</v>
      </c>
      <c r="O22" s="18" t="s">
        <v>73</v>
      </c>
      <c r="P22" s="24" t="s">
        <v>73</v>
      </c>
    </row>
    <row r="23" spans="1:16" x14ac:dyDescent="0.35">
      <c r="A23" s="9" t="s">
        <v>197</v>
      </c>
      <c r="B23" s="15">
        <v>37.389097809971901</v>
      </c>
      <c r="C23" s="15">
        <v>35.792966015511396</v>
      </c>
      <c r="D23" s="22">
        <v>38.626208998993398</v>
      </c>
      <c r="E23" s="15">
        <v>41.773892310228803</v>
      </c>
      <c r="F23" s="15">
        <v>38.6475967676962</v>
      </c>
      <c r="G23" s="22">
        <v>44.255915959991</v>
      </c>
      <c r="H23" s="15">
        <v>33.806806573912702</v>
      </c>
      <c r="I23" s="15">
        <v>32.963947328130203</v>
      </c>
      <c r="J23" s="22">
        <v>34.486529201749001</v>
      </c>
      <c r="K23" s="18" t="s">
        <v>73</v>
      </c>
      <c r="L23" s="18" t="s">
        <v>73</v>
      </c>
      <c r="M23" s="24" t="s">
        <v>73</v>
      </c>
      <c r="N23" s="15">
        <v>28.926687388897001</v>
      </c>
      <c r="O23" s="18" t="s">
        <v>73</v>
      </c>
      <c r="P23" s="24" t="s">
        <v>73</v>
      </c>
    </row>
    <row r="24" spans="1:16" x14ac:dyDescent="0.35">
      <c r="A24" s="9" t="s">
        <v>198</v>
      </c>
      <c r="B24" s="15">
        <v>33.488017008575902</v>
      </c>
      <c r="C24" s="15">
        <v>33.616616179229602</v>
      </c>
      <c r="D24" s="22">
        <v>33.367141385092999</v>
      </c>
      <c r="E24" s="15">
        <v>38.717898464039102</v>
      </c>
      <c r="F24" s="15">
        <v>36.861918619207103</v>
      </c>
      <c r="G24" s="22">
        <v>40.4480812544736</v>
      </c>
      <c r="H24" s="15">
        <v>28.987353856345202</v>
      </c>
      <c r="I24" s="15">
        <v>30.657659960545299</v>
      </c>
      <c r="J24" s="22">
        <v>27.353081833543399</v>
      </c>
      <c r="K24" s="18" t="s">
        <v>73</v>
      </c>
      <c r="L24" s="18" t="s">
        <v>73</v>
      </c>
      <c r="M24" s="24" t="s">
        <v>73</v>
      </c>
      <c r="N24" s="18" t="s">
        <v>73</v>
      </c>
      <c r="O24" s="18" t="s">
        <v>73</v>
      </c>
      <c r="P24" s="24" t="s">
        <v>73</v>
      </c>
    </row>
    <row r="25" spans="1:16" ht="22" customHeight="1" x14ac:dyDescent="0.35">
      <c r="A25" s="19" t="s">
        <v>149</v>
      </c>
      <c r="B25" s="15">
        <v>37.522016593315499</v>
      </c>
      <c r="C25" s="15">
        <v>36.330833653656903</v>
      </c>
      <c r="D25" s="22">
        <v>38.529572037294301</v>
      </c>
      <c r="E25" s="15">
        <v>41.529275908991401</v>
      </c>
      <c r="F25" s="15">
        <v>39.451798095627602</v>
      </c>
      <c r="G25" s="22">
        <v>43.320936459383098</v>
      </c>
      <c r="H25" s="15">
        <v>34.086251342109897</v>
      </c>
      <c r="I25" s="15">
        <v>33.531154022341298</v>
      </c>
      <c r="J25" s="22">
        <v>34.560754674042897</v>
      </c>
      <c r="K25" s="15">
        <v>28.907661744565299</v>
      </c>
      <c r="L25" s="15">
        <v>30.310661837248698</v>
      </c>
      <c r="M25" s="22">
        <v>28.561232935765101</v>
      </c>
      <c r="N25" s="15">
        <v>27.2582942239268</v>
      </c>
      <c r="O25" s="15">
        <v>28.035149416011802</v>
      </c>
      <c r="P25" s="22">
        <v>26.568826726111599</v>
      </c>
    </row>
    <row r="26" spans="1:16" x14ac:dyDescent="0.35">
      <c r="A26" s="9" t="s">
        <v>199</v>
      </c>
      <c r="B26" s="15">
        <v>37.313827715081999</v>
      </c>
      <c r="C26" s="15">
        <v>36.700930404256297</v>
      </c>
      <c r="D26" s="22">
        <v>37.820271876134001</v>
      </c>
      <c r="E26" s="15">
        <v>40.863702438052002</v>
      </c>
      <c r="F26" s="15">
        <v>39.756764830783503</v>
      </c>
      <c r="G26" s="22">
        <v>41.774596085411197</v>
      </c>
      <c r="H26" s="15">
        <v>34.389015496724298</v>
      </c>
      <c r="I26" s="15">
        <v>33.654700469945197</v>
      </c>
      <c r="J26" s="22">
        <v>35.007041475629102</v>
      </c>
      <c r="K26" s="15">
        <v>25.3334157892231</v>
      </c>
      <c r="L26" s="18" t="s">
        <v>73</v>
      </c>
      <c r="M26" s="24" t="s">
        <v>73</v>
      </c>
      <c r="N26" s="15">
        <v>30.096995781265498</v>
      </c>
      <c r="O26" s="15">
        <v>36.646146509511297</v>
      </c>
      <c r="P26" s="24" t="s">
        <v>73</v>
      </c>
    </row>
    <row r="27" spans="1:16" x14ac:dyDescent="0.35">
      <c r="A27" s="9" t="s">
        <v>200</v>
      </c>
      <c r="B27" s="15">
        <v>34.6382580298025</v>
      </c>
      <c r="C27" s="15">
        <v>31.564114628984999</v>
      </c>
      <c r="D27" s="22">
        <v>37.636117498340603</v>
      </c>
      <c r="E27" s="15">
        <v>38.132677943096901</v>
      </c>
      <c r="F27" s="15">
        <v>35.889958654127398</v>
      </c>
      <c r="G27" s="22">
        <v>40.405141050575601</v>
      </c>
      <c r="H27" s="15">
        <v>31.7261867065668</v>
      </c>
      <c r="I27" s="15">
        <v>27.0684923740321</v>
      </c>
      <c r="J27" s="22">
        <v>36.3084986336534</v>
      </c>
      <c r="K27" s="18" t="s">
        <v>73</v>
      </c>
      <c r="L27" s="18" t="s">
        <v>73</v>
      </c>
      <c r="M27" s="24" t="s">
        <v>73</v>
      </c>
      <c r="N27" s="18" t="s">
        <v>73</v>
      </c>
      <c r="O27" s="18" t="s">
        <v>73</v>
      </c>
      <c r="P27" s="24" t="s">
        <v>73</v>
      </c>
    </row>
    <row r="28" spans="1:16" x14ac:dyDescent="0.35">
      <c r="A28" s="9" t="s">
        <v>201</v>
      </c>
      <c r="B28" s="15">
        <v>37.492470095609598</v>
      </c>
      <c r="C28" s="15">
        <v>35.2574616600835</v>
      </c>
      <c r="D28" s="22">
        <v>39.245981536987003</v>
      </c>
      <c r="E28" s="15">
        <v>41.153029131546397</v>
      </c>
      <c r="F28" s="15">
        <v>36.662921148317302</v>
      </c>
      <c r="G28" s="22">
        <v>44.7883070718974</v>
      </c>
      <c r="H28" s="15">
        <v>34.254743472402097</v>
      </c>
      <c r="I28" s="15">
        <v>34.235508006548699</v>
      </c>
      <c r="J28" s="22">
        <v>34.270206914983298</v>
      </c>
      <c r="K28" s="15">
        <v>33.682388636081903</v>
      </c>
      <c r="L28" s="18" t="s">
        <v>73</v>
      </c>
      <c r="M28" s="24" t="s">
        <v>73</v>
      </c>
      <c r="N28" s="15">
        <v>29.600621180959902</v>
      </c>
      <c r="O28" s="18" t="s">
        <v>73</v>
      </c>
      <c r="P28" s="24" t="s">
        <v>73</v>
      </c>
    </row>
    <row r="29" spans="1:16" x14ac:dyDescent="0.35">
      <c r="A29" s="9" t="s">
        <v>202</v>
      </c>
      <c r="B29" s="15">
        <v>40.523284957955298</v>
      </c>
      <c r="C29" s="15">
        <v>40.054372926997601</v>
      </c>
      <c r="D29" s="22">
        <v>40.944534779488301</v>
      </c>
      <c r="E29" s="15">
        <v>44.4821764673773</v>
      </c>
      <c r="F29" s="15">
        <v>42.357526659802097</v>
      </c>
      <c r="G29" s="22">
        <v>46.468384587307199</v>
      </c>
      <c r="H29" s="15">
        <v>37.068257945175098</v>
      </c>
      <c r="I29" s="15">
        <v>38.654020863362099</v>
      </c>
      <c r="J29" s="22">
        <v>35.688333285774597</v>
      </c>
      <c r="K29" s="18" t="s">
        <v>73</v>
      </c>
      <c r="L29" s="18" t="s">
        <v>73</v>
      </c>
      <c r="M29" s="24" t="s">
        <v>73</v>
      </c>
      <c r="N29" s="15">
        <v>33.529045341040899</v>
      </c>
      <c r="O29" s="18" t="s">
        <v>73</v>
      </c>
      <c r="P29" s="24" t="s">
        <v>73</v>
      </c>
    </row>
    <row r="30" spans="1:16" x14ac:dyDescent="0.35">
      <c r="A30" s="11" t="s">
        <v>203</v>
      </c>
      <c r="B30" s="16">
        <v>37.460800305390002</v>
      </c>
      <c r="C30" s="16">
        <v>36.660190127741402</v>
      </c>
      <c r="D30" s="23">
        <v>38.131906184463098</v>
      </c>
      <c r="E30" s="16">
        <v>42.346974153618099</v>
      </c>
      <c r="F30" s="16">
        <v>40.713407613442797</v>
      </c>
      <c r="G30" s="23">
        <v>43.744550047642399</v>
      </c>
      <c r="H30" s="16">
        <v>33.217037835941397</v>
      </c>
      <c r="I30" s="16">
        <v>33.2264283320131</v>
      </c>
      <c r="J30" s="23">
        <v>33.2090603645497</v>
      </c>
      <c r="K30" s="21" t="s">
        <v>73</v>
      </c>
      <c r="L30" s="21" t="s">
        <v>73</v>
      </c>
      <c r="M30" s="25" t="s">
        <v>73</v>
      </c>
      <c r="N30" s="16">
        <v>21.7320777776456</v>
      </c>
      <c r="O30" s="21" t="s">
        <v>73</v>
      </c>
      <c r="P30" s="25" t="s">
        <v>73</v>
      </c>
    </row>
    <row r="31" spans="1:16" ht="30" customHeight="1" x14ac:dyDescent="0.35">
      <c r="A31" t="s">
        <v>162</v>
      </c>
    </row>
    <row r="32" spans="1:16" x14ac:dyDescent="0.35">
      <c r="A32" t="s">
        <v>163</v>
      </c>
    </row>
    <row r="33" spans="1:1" x14ac:dyDescent="0.35">
      <c r="A33" t="s">
        <v>164</v>
      </c>
    </row>
    <row r="34" spans="1:1" x14ac:dyDescent="0.35">
      <c r="A34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4"/>
  <sheetViews>
    <sheetView zoomScale="70" workbookViewId="0">
      <selection activeCell="F1" sqref="F1:F1048576"/>
    </sheetView>
  </sheetViews>
  <sheetFormatPr defaultColWidth="10.84375" defaultRowHeight="15.5" x14ac:dyDescent="0.35"/>
  <cols>
    <col min="1" max="1" width="50.69140625" customWidth="1"/>
    <col min="2" max="5" width="15.84375" customWidth="1"/>
  </cols>
  <sheetData>
    <row r="1" spans="1:5" ht="40" customHeight="1" x14ac:dyDescent="0.35">
      <c r="A1" s="10" t="s">
        <v>204</v>
      </c>
      <c r="B1" s="12"/>
      <c r="C1" s="12"/>
      <c r="D1" s="12"/>
      <c r="E1" s="12"/>
    </row>
    <row r="2" spans="1:5" ht="46.5" x14ac:dyDescent="0.35">
      <c r="A2" s="7" t="s">
        <v>52</v>
      </c>
      <c r="B2" s="6" t="s">
        <v>166</v>
      </c>
      <c r="C2" s="6" t="s">
        <v>167</v>
      </c>
      <c r="D2" s="6" t="s">
        <v>168</v>
      </c>
      <c r="E2" s="6" t="s">
        <v>169</v>
      </c>
    </row>
    <row r="3" spans="1:5" ht="22" customHeight="1" x14ac:dyDescent="0.35">
      <c r="A3" s="19" t="s">
        <v>68</v>
      </c>
      <c r="B3" s="15">
        <v>35.541075826307697</v>
      </c>
      <c r="C3" s="15">
        <v>11.8395129915867</v>
      </c>
      <c r="D3" s="15">
        <v>13.149297573829401</v>
      </c>
      <c r="E3" s="15">
        <v>39.470113608276201</v>
      </c>
    </row>
    <row r="4" spans="1:5" ht="22" customHeight="1" x14ac:dyDescent="0.35">
      <c r="A4" s="19" t="s">
        <v>128</v>
      </c>
      <c r="B4" s="15">
        <v>36.044425022894998</v>
      </c>
      <c r="C4" s="15">
        <v>11.780702249242699</v>
      </c>
      <c r="D4" s="15">
        <v>13.1158515517564</v>
      </c>
      <c r="E4" s="15">
        <v>39.059021176105801</v>
      </c>
    </row>
    <row r="5" spans="1:5" x14ac:dyDescent="0.35">
      <c r="A5" s="9" t="s">
        <v>182</v>
      </c>
      <c r="B5" s="15">
        <v>34.428803868920902</v>
      </c>
      <c r="C5" s="15">
        <v>11.7561717065139</v>
      </c>
      <c r="D5" s="15">
        <v>13.3824168580517</v>
      </c>
      <c r="E5" s="15">
        <v>40.432607566513603</v>
      </c>
    </row>
    <row r="6" spans="1:5" x14ac:dyDescent="0.35">
      <c r="A6" s="9" t="s">
        <v>183</v>
      </c>
      <c r="B6" s="15">
        <v>35.536944784435697</v>
      </c>
      <c r="C6" s="15">
        <v>11.8115310240791</v>
      </c>
      <c r="D6" s="15">
        <v>13.0206139720473</v>
      </c>
      <c r="E6" s="15">
        <v>39.630910219437801</v>
      </c>
    </row>
    <row r="7" spans="1:5" x14ac:dyDescent="0.35">
      <c r="A7" s="9" t="s">
        <v>184</v>
      </c>
      <c r="B7" s="15">
        <v>38.7826958174726</v>
      </c>
      <c r="C7" s="15">
        <v>11.116663499689601</v>
      </c>
      <c r="D7" s="15">
        <v>13.4417514502132</v>
      </c>
      <c r="E7" s="15">
        <v>36.658889232624603</v>
      </c>
    </row>
    <row r="8" spans="1:5" x14ac:dyDescent="0.35">
      <c r="A8" s="9" t="s">
        <v>185</v>
      </c>
      <c r="B8" s="15">
        <v>36.773608975033099</v>
      </c>
      <c r="C8" s="15">
        <v>11.832427394721799</v>
      </c>
      <c r="D8" s="15">
        <v>13.479754719525401</v>
      </c>
      <c r="E8" s="15">
        <v>37.914208910719701</v>
      </c>
    </row>
    <row r="9" spans="1:5" x14ac:dyDescent="0.35">
      <c r="A9" s="9" t="s">
        <v>186</v>
      </c>
      <c r="B9" s="15">
        <v>33.481919883402803</v>
      </c>
      <c r="C9" s="15">
        <v>11.607334109342199</v>
      </c>
      <c r="D9" s="15">
        <v>12.246994666597001</v>
      </c>
      <c r="E9" s="15">
        <v>42.663751340657903</v>
      </c>
    </row>
    <row r="10" spans="1:5" x14ac:dyDescent="0.35">
      <c r="A10" s="9" t="s">
        <v>187</v>
      </c>
      <c r="B10" s="15">
        <v>37.614142094578099</v>
      </c>
      <c r="C10" s="15">
        <v>12.4528722756744</v>
      </c>
      <c r="D10" s="15">
        <v>13.5500335180179</v>
      </c>
      <c r="E10" s="15">
        <v>36.382952111729601</v>
      </c>
    </row>
    <row r="11" spans="1:5" ht="22" customHeight="1" x14ac:dyDescent="0.35">
      <c r="A11" s="19" t="s">
        <v>135</v>
      </c>
      <c r="B11" s="15">
        <v>32.518435314345801</v>
      </c>
      <c r="C11" s="15">
        <v>13.2619078534146</v>
      </c>
      <c r="D11" s="15">
        <v>14.0434140774495</v>
      </c>
      <c r="E11" s="15">
        <v>40.176242754790103</v>
      </c>
    </row>
    <row r="12" spans="1:5" x14ac:dyDescent="0.35">
      <c r="A12" s="9" t="s">
        <v>188</v>
      </c>
      <c r="B12" s="15">
        <v>32.043884509487299</v>
      </c>
      <c r="C12" s="15">
        <v>13.701702202346301</v>
      </c>
      <c r="D12" s="15">
        <v>14.1526536411449</v>
      </c>
      <c r="E12" s="15">
        <v>40.101759647021503</v>
      </c>
    </row>
    <row r="13" spans="1:5" x14ac:dyDescent="0.35">
      <c r="A13" s="9" t="s">
        <v>189</v>
      </c>
      <c r="B13" s="15">
        <v>33.389310131060398</v>
      </c>
      <c r="C13" s="15">
        <v>12.454816559717999</v>
      </c>
      <c r="D13" s="15">
        <v>13.8429424229139</v>
      </c>
      <c r="E13" s="15">
        <v>40.312930886307697</v>
      </c>
    </row>
    <row r="14" spans="1:5" ht="22" customHeight="1" x14ac:dyDescent="0.35">
      <c r="A14" s="19" t="s">
        <v>138</v>
      </c>
      <c r="B14" s="15">
        <v>33.854688614232302</v>
      </c>
      <c r="C14" s="15">
        <v>11.273237644932401</v>
      </c>
      <c r="D14" s="15">
        <v>12.870961824108701</v>
      </c>
      <c r="E14" s="15">
        <v>42.0011119167266</v>
      </c>
    </row>
    <row r="15" spans="1:5" x14ac:dyDescent="0.35">
      <c r="A15" s="9" t="s">
        <v>190</v>
      </c>
      <c r="B15" s="15">
        <v>31.8423750564613</v>
      </c>
      <c r="C15" s="15">
        <v>12.5285097070627</v>
      </c>
      <c r="D15" s="15">
        <v>13.318571001576201</v>
      </c>
      <c r="E15" s="15">
        <v>42.310544234899801</v>
      </c>
    </row>
    <row r="16" spans="1:5" x14ac:dyDescent="0.35">
      <c r="A16" s="9" t="s">
        <v>191</v>
      </c>
      <c r="B16" s="15">
        <v>34.612344929590101</v>
      </c>
      <c r="C16" s="15">
        <v>11.5242398042388</v>
      </c>
      <c r="D16" s="15">
        <v>13.3536013377995</v>
      </c>
      <c r="E16" s="15">
        <v>40.509813928371599</v>
      </c>
    </row>
    <row r="17" spans="1:5" x14ac:dyDescent="0.35">
      <c r="A17" s="9" t="s">
        <v>192</v>
      </c>
      <c r="B17" s="15">
        <v>36.342010066701299</v>
      </c>
      <c r="C17" s="15">
        <v>11.0693722664325</v>
      </c>
      <c r="D17" s="15">
        <v>12.0035964578096</v>
      </c>
      <c r="E17" s="15">
        <v>40.585021209056599</v>
      </c>
    </row>
    <row r="18" spans="1:5" x14ac:dyDescent="0.35">
      <c r="A18" s="9" t="s">
        <v>193</v>
      </c>
      <c r="B18" s="15">
        <v>30.368015133766502</v>
      </c>
      <c r="C18" s="15">
        <v>10.275429705514799</v>
      </c>
      <c r="D18" s="15">
        <v>13.3288867890845</v>
      </c>
      <c r="E18" s="15">
        <v>46.027668371634199</v>
      </c>
    </row>
    <row r="19" spans="1:5" ht="22" customHeight="1" x14ac:dyDescent="0.35">
      <c r="A19" s="19" t="s">
        <v>143</v>
      </c>
      <c r="B19" s="15">
        <v>35.183196216133602</v>
      </c>
      <c r="C19" s="15">
        <v>11.7294691823523</v>
      </c>
      <c r="D19" s="15">
        <v>13.2805982271526</v>
      </c>
      <c r="E19" s="15">
        <v>39.806736374361499</v>
      </c>
    </row>
    <row r="20" spans="1:5" x14ac:dyDescent="0.35">
      <c r="A20" s="9" t="s">
        <v>194</v>
      </c>
      <c r="B20" s="15">
        <v>30.212587738943</v>
      </c>
      <c r="C20" s="15">
        <v>12.0017715280856</v>
      </c>
      <c r="D20" s="15">
        <v>13.2256415863552</v>
      </c>
      <c r="E20" s="15">
        <v>44.559999146616299</v>
      </c>
    </row>
    <row r="21" spans="1:5" x14ac:dyDescent="0.35">
      <c r="A21" s="9" t="s">
        <v>195</v>
      </c>
      <c r="B21" s="15">
        <v>32.338325195303398</v>
      </c>
      <c r="C21" s="15">
        <v>11.1412564573497</v>
      </c>
      <c r="D21" s="15">
        <v>13.217833562812899</v>
      </c>
      <c r="E21" s="15">
        <v>43.302584784533998</v>
      </c>
    </row>
    <row r="22" spans="1:5" x14ac:dyDescent="0.35">
      <c r="A22" s="9" t="s">
        <v>196</v>
      </c>
      <c r="B22" s="15">
        <v>35.964499463998003</v>
      </c>
      <c r="C22" s="15">
        <v>11.969304252501701</v>
      </c>
      <c r="D22" s="15">
        <v>12.889822643667801</v>
      </c>
      <c r="E22" s="15">
        <v>39.176373639832498</v>
      </c>
    </row>
    <row r="23" spans="1:5" x14ac:dyDescent="0.35">
      <c r="A23" s="9" t="s">
        <v>197</v>
      </c>
      <c r="B23" s="15">
        <v>37.400189646980898</v>
      </c>
      <c r="C23" s="15">
        <v>11.2609186325415</v>
      </c>
      <c r="D23" s="15">
        <v>13.9497939105058</v>
      </c>
      <c r="E23" s="15">
        <v>37.389097809971901</v>
      </c>
    </row>
    <row r="24" spans="1:5" x14ac:dyDescent="0.35">
      <c r="A24" s="9" t="s">
        <v>198</v>
      </c>
      <c r="B24" s="15">
        <v>40.349203264674998</v>
      </c>
      <c r="C24" s="15">
        <v>13.0497752234252</v>
      </c>
      <c r="D24" s="15">
        <v>13.113004503323801</v>
      </c>
      <c r="E24" s="15">
        <v>33.488017008575902</v>
      </c>
    </row>
    <row r="25" spans="1:5" ht="22" customHeight="1" x14ac:dyDescent="0.35">
      <c r="A25" s="19" t="s">
        <v>149</v>
      </c>
      <c r="B25" s="15">
        <v>37.5269608345154</v>
      </c>
      <c r="C25" s="15">
        <v>11.8693241111938</v>
      </c>
      <c r="D25" s="15">
        <v>13.0816984609753</v>
      </c>
      <c r="E25" s="15">
        <v>37.522016593315499</v>
      </c>
    </row>
    <row r="26" spans="1:5" x14ac:dyDescent="0.35">
      <c r="A26" s="9" t="s">
        <v>199</v>
      </c>
      <c r="B26" s="15">
        <v>38.054133837220299</v>
      </c>
      <c r="C26" s="15">
        <v>11.219048371357101</v>
      </c>
      <c r="D26" s="15">
        <v>13.412990076340501</v>
      </c>
      <c r="E26" s="15">
        <v>37.313827715081999</v>
      </c>
    </row>
    <row r="27" spans="1:5" x14ac:dyDescent="0.35">
      <c r="A27" s="9" t="s">
        <v>200</v>
      </c>
      <c r="B27" s="15">
        <v>39.752273133605698</v>
      </c>
      <c r="C27" s="15">
        <v>12.3642056991808</v>
      </c>
      <c r="D27" s="15">
        <v>13.245263137410999</v>
      </c>
      <c r="E27" s="15">
        <v>34.6382580298025</v>
      </c>
    </row>
    <row r="28" spans="1:5" x14ac:dyDescent="0.35">
      <c r="A28" s="9" t="s">
        <v>201</v>
      </c>
      <c r="B28" s="15">
        <v>38.162298723850299</v>
      </c>
      <c r="C28" s="15">
        <v>11.158810262217999</v>
      </c>
      <c r="D28" s="15">
        <v>13.186420918322201</v>
      </c>
      <c r="E28" s="15">
        <v>37.492470095609598</v>
      </c>
    </row>
    <row r="29" spans="1:5" x14ac:dyDescent="0.35">
      <c r="A29" s="9" t="s">
        <v>202</v>
      </c>
      <c r="B29" s="15">
        <v>31.4449612997558</v>
      </c>
      <c r="C29" s="15">
        <v>13.851777426631401</v>
      </c>
      <c r="D29" s="15">
        <v>14.1799763156576</v>
      </c>
      <c r="E29" s="15">
        <v>40.523284957955298</v>
      </c>
    </row>
    <row r="30" spans="1:5" x14ac:dyDescent="0.35">
      <c r="A30" s="11" t="s">
        <v>203</v>
      </c>
      <c r="B30" s="16">
        <v>38.477598534519601</v>
      </c>
      <c r="C30" s="16">
        <v>11.9212589804873</v>
      </c>
      <c r="D30" s="16">
        <v>12.140342179603101</v>
      </c>
      <c r="E30" s="16">
        <v>37.460800305390002</v>
      </c>
    </row>
    <row r="31" spans="1:5" ht="30" customHeight="1" x14ac:dyDescent="0.35">
      <c r="A31" t="s">
        <v>162</v>
      </c>
    </row>
    <row r="32" spans="1:5" x14ac:dyDescent="0.35">
      <c r="A32" t="s">
        <v>163</v>
      </c>
    </row>
    <row r="33" spans="1:1" x14ac:dyDescent="0.35">
      <c r="A33" t="s">
        <v>164</v>
      </c>
    </row>
    <row r="34" spans="1:1" x14ac:dyDescent="0.35">
      <c r="A34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22" customHeight="1" x14ac:dyDescent="0.35">
      <c r="A3" s="19" t="s">
        <v>68</v>
      </c>
      <c r="B3" s="15">
        <v>39.6018605686073</v>
      </c>
      <c r="C3" s="15">
        <v>42.632878327276302</v>
      </c>
      <c r="D3" s="22">
        <v>37.097028511232999</v>
      </c>
      <c r="E3" s="15">
        <v>41.345590449210597</v>
      </c>
      <c r="F3" s="15">
        <v>43.902284089114097</v>
      </c>
      <c r="G3" s="22">
        <v>39.200942060492601</v>
      </c>
      <c r="H3" s="15">
        <v>38.684053812393898</v>
      </c>
      <c r="I3" s="15">
        <v>41.7747594475535</v>
      </c>
      <c r="J3" s="22">
        <v>36.086140336213703</v>
      </c>
      <c r="K3" s="15">
        <v>26.8567045113424</v>
      </c>
      <c r="L3" s="15">
        <v>43.500861909313002</v>
      </c>
      <c r="M3" s="22">
        <v>22.6599134737946</v>
      </c>
      <c r="N3" s="15">
        <v>26.429817171253799</v>
      </c>
      <c r="O3" s="15">
        <v>30.5706654747922</v>
      </c>
      <c r="P3" s="22">
        <v>23.435034581772399</v>
      </c>
    </row>
    <row r="4" spans="1:16" ht="22" customHeight="1" x14ac:dyDescent="0.35">
      <c r="A4" s="19" t="s">
        <v>128</v>
      </c>
      <c r="B4" s="15">
        <v>37.936036205872902</v>
      </c>
      <c r="C4" s="15">
        <v>40.2389558068298</v>
      </c>
      <c r="D4" s="22">
        <v>36.016182965241001</v>
      </c>
      <c r="E4" s="15">
        <v>40.3615579367764</v>
      </c>
      <c r="F4" s="15">
        <v>41.839197436351299</v>
      </c>
      <c r="G4" s="22">
        <v>39.122754587525201</v>
      </c>
      <c r="H4" s="15">
        <v>36.434872737748599</v>
      </c>
      <c r="I4" s="15">
        <v>39.074008651731504</v>
      </c>
      <c r="J4" s="22">
        <v>34.197539092377497</v>
      </c>
      <c r="K4" s="15">
        <v>27.3745668656309</v>
      </c>
      <c r="L4" s="18" t="s">
        <v>73</v>
      </c>
      <c r="M4" s="22">
        <v>20.7459433034204</v>
      </c>
      <c r="N4" s="15">
        <v>23.481847625071499</v>
      </c>
      <c r="O4" s="15">
        <v>28.178594799154901</v>
      </c>
      <c r="P4" s="22">
        <v>19.4175736639775</v>
      </c>
    </row>
    <row r="5" spans="1:16" x14ac:dyDescent="0.35">
      <c r="A5" s="9" t="s">
        <v>182</v>
      </c>
      <c r="B5" s="15">
        <v>38.993181846405101</v>
      </c>
      <c r="C5" s="15">
        <v>38.446339636517301</v>
      </c>
      <c r="D5" s="22">
        <v>39.491639561475097</v>
      </c>
      <c r="E5" s="15">
        <v>40.979963734120901</v>
      </c>
      <c r="F5" s="15">
        <v>39.621666313228999</v>
      </c>
      <c r="G5" s="22">
        <v>42.232367779338396</v>
      </c>
      <c r="H5" s="15">
        <v>38.197676862249502</v>
      </c>
      <c r="I5" s="15">
        <v>38.076876149131898</v>
      </c>
      <c r="J5" s="22">
        <v>38.309381990234897</v>
      </c>
      <c r="K5" s="18" t="s">
        <v>73</v>
      </c>
      <c r="L5" s="18" t="s">
        <v>73</v>
      </c>
      <c r="M5" s="24" t="s">
        <v>73</v>
      </c>
      <c r="N5" s="18" t="s">
        <v>73</v>
      </c>
      <c r="O5" s="18" t="s">
        <v>73</v>
      </c>
      <c r="P5" s="24" t="s">
        <v>73</v>
      </c>
    </row>
    <row r="6" spans="1:16" x14ac:dyDescent="0.35">
      <c r="A6" s="9" t="s">
        <v>183</v>
      </c>
      <c r="B6" s="15">
        <v>38.494039843027998</v>
      </c>
      <c r="C6" s="15">
        <v>36.779999349597396</v>
      </c>
      <c r="D6" s="22">
        <v>39.788607219192002</v>
      </c>
      <c r="E6" s="15">
        <v>39.925577008337299</v>
      </c>
      <c r="F6" s="15">
        <v>36.816974697202902</v>
      </c>
      <c r="G6" s="22">
        <v>42.296814749125197</v>
      </c>
      <c r="H6" s="15">
        <v>37.884860172923503</v>
      </c>
      <c r="I6" s="15">
        <v>36.904388520589201</v>
      </c>
      <c r="J6" s="22">
        <v>38.641926271871299</v>
      </c>
      <c r="K6" s="18" t="s">
        <v>73</v>
      </c>
      <c r="L6" s="18" t="s">
        <v>73</v>
      </c>
      <c r="M6" s="24" t="s">
        <v>73</v>
      </c>
      <c r="N6" s="18" t="s">
        <v>73</v>
      </c>
      <c r="O6" s="18" t="s">
        <v>73</v>
      </c>
      <c r="P6" s="24" t="s">
        <v>73</v>
      </c>
    </row>
    <row r="7" spans="1:16" x14ac:dyDescent="0.35">
      <c r="A7" s="9" t="s">
        <v>184</v>
      </c>
      <c r="B7" s="15">
        <v>34.482520180490503</v>
      </c>
      <c r="C7" s="15">
        <v>39.901984519981603</v>
      </c>
      <c r="D7" s="22">
        <v>29.931937351950399</v>
      </c>
      <c r="E7" s="15">
        <v>38.943734297560503</v>
      </c>
      <c r="F7" s="15">
        <v>44.704829976743703</v>
      </c>
      <c r="G7" s="22">
        <v>34.143894572754597</v>
      </c>
      <c r="H7" s="15">
        <v>30.965304580811001</v>
      </c>
      <c r="I7" s="15">
        <v>36.095064341052499</v>
      </c>
      <c r="J7" s="22">
        <v>26.776995593671</v>
      </c>
      <c r="K7" s="18" t="s">
        <v>73</v>
      </c>
      <c r="L7" s="18" t="s">
        <v>73</v>
      </c>
      <c r="M7" s="24" t="s">
        <v>73</v>
      </c>
      <c r="N7" s="18" t="s">
        <v>73</v>
      </c>
      <c r="O7" s="18" t="s">
        <v>73</v>
      </c>
      <c r="P7" s="24" t="s">
        <v>73</v>
      </c>
    </row>
    <row r="8" spans="1:16" x14ac:dyDescent="0.35">
      <c r="A8" s="9" t="s">
        <v>185</v>
      </c>
      <c r="B8" s="15">
        <v>37.983556790438499</v>
      </c>
      <c r="C8" s="15">
        <v>44.379807109680499</v>
      </c>
      <c r="D8" s="22">
        <v>33.3137371442714</v>
      </c>
      <c r="E8" s="15">
        <v>40.958604641825403</v>
      </c>
      <c r="F8" s="15">
        <v>46.831369796182202</v>
      </c>
      <c r="G8" s="22">
        <v>36.523888119987603</v>
      </c>
      <c r="H8" s="15">
        <v>35.779070283649901</v>
      </c>
      <c r="I8" s="15">
        <v>42.004238589310702</v>
      </c>
      <c r="J8" s="22">
        <v>31.164395718090098</v>
      </c>
      <c r="K8" s="18" t="s">
        <v>73</v>
      </c>
      <c r="L8" s="18" t="s">
        <v>73</v>
      </c>
      <c r="M8" s="24" t="s">
        <v>73</v>
      </c>
      <c r="N8" s="18" t="s">
        <v>73</v>
      </c>
      <c r="O8" s="18" t="s">
        <v>73</v>
      </c>
      <c r="P8" s="24" t="s">
        <v>73</v>
      </c>
    </row>
    <row r="9" spans="1:16" x14ac:dyDescent="0.35">
      <c r="A9" s="9" t="s">
        <v>186</v>
      </c>
      <c r="B9" s="15">
        <v>40.141263047327897</v>
      </c>
      <c r="C9" s="15">
        <v>42.1427580071189</v>
      </c>
      <c r="D9" s="22">
        <v>38.505280984121399</v>
      </c>
      <c r="E9" s="15">
        <v>42.354003362219999</v>
      </c>
      <c r="F9" s="15">
        <v>42.952373065565901</v>
      </c>
      <c r="G9" s="22">
        <v>41.863868580000499</v>
      </c>
      <c r="H9" s="15">
        <v>39.123448582222203</v>
      </c>
      <c r="I9" s="15">
        <v>42.082295534166001</v>
      </c>
      <c r="J9" s="22">
        <v>36.647446655183501</v>
      </c>
      <c r="K9" s="18" t="s">
        <v>73</v>
      </c>
      <c r="L9" s="18" t="s">
        <v>73</v>
      </c>
      <c r="M9" s="24" t="s">
        <v>73</v>
      </c>
      <c r="N9" s="18" t="s">
        <v>73</v>
      </c>
      <c r="O9" s="18" t="s">
        <v>73</v>
      </c>
      <c r="P9" s="24" t="s">
        <v>73</v>
      </c>
    </row>
    <row r="10" spans="1:16" x14ac:dyDescent="0.35">
      <c r="A10" s="9" t="s">
        <v>187</v>
      </c>
      <c r="B10" s="15">
        <v>36.944901121643198</v>
      </c>
      <c r="C10" s="15">
        <v>39.037828662989803</v>
      </c>
      <c r="D10" s="22">
        <v>34.876816407594802</v>
      </c>
      <c r="E10" s="15">
        <v>38.618559633461501</v>
      </c>
      <c r="F10" s="15">
        <v>40.1060192855821</v>
      </c>
      <c r="G10" s="22">
        <v>37.1623791234286</v>
      </c>
      <c r="H10" s="15">
        <v>35.900563019506102</v>
      </c>
      <c r="I10" s="15">
        <v>38.034812136161598</v>
      </c>
      <c r="J10" s="22">
        <v>33.7037709487632</v>
      </c>
      <c r="K10" s="18" t="s">
        <v>73</v>
      </c>
      <c r="L10" s="18" t="s">
        <v>73</v>
      </c>
      <c r="M10" s="24" t="s">
        <v>73</v>
      </c>
      <c r="N10" s="15">
        <v>23.305490410100401</v>
      </c>
      <c r="O10" s="18" t="s">
        <v>73</v>
      </c>
      <c r="P10" s="24" t="s">
        <v>73</v>
      </c>
    </row>
    <row r="11" spans="1:16" ht="22" customHeight="1" x14ac:dyDescent="0.35">
      <c r="A11" s="19" t="s">
        <v>135</v>
      </c>
      <c r="B11" s="15">
        <v>41.134054735092903</v>
      </c>
      <c r="C11" s="15">
        <v>46.292169059617798</v>
      </c>
      <c r="D11" s="22">
        <v>37.0204183890542</v>
      </c>
      <c r="E11" s="15">
        <v>42.063817360226203</v>
      </c>
      <c r="F11" s="15">
        <v>46.503346725204402</v>
      </c>
      <c r="G11" s="22">
        <v>38.425376689547797</v>
      </c>
      <c r="H11" s="15">
        <v>41.7027221904697</v>
      </c>
      <c r="I11" s="15">
        <v>46.867737461523198</v>
      </c>
      <c r="J11" s="22">
        <v>37.562271468475998</v>
      </c>
      <c r="K11" s="18" t="s">
        <v>73</v>
      </c>
      <c r="L11" s="18" t="s">
        <v>73</v>
      </c>
      <c r="M11" s="24" t="s">
        <v>73</v>
      </c>
      <c r="N11" s="15">
        <v>23.002790030444501</v>
      </c>
      <c r="O11" s="18" t="s">
        <v>73</v>
      </c>
      <c r="P11" s="24" t="s">
        <v>73</v>
      </c>
    </row>
    <row r="12" spans="1:16" x14ac:dyDescent="0.35">
      <c r="A12" s="9" t="s">
        <v>188</v>
      </c>
      <c r="B12" s="15">
        <v>40.755546827486</v>
      </c>
      <c r="C12" s="15">
        <v>45.992120532153002</v>
      </c>
      <c r="D12" s="22">
        <v>36.459250979852101</v>
      </c>
      <c r="E12" s="15">
        <v>40.6243632608128</v>
      </c>
      <c r="F12" s="15">
        <v>45.769866314490002</v>
      </c>
      <c r="G12" s="22">
        <v>36.315609253214802</v>
      </c>
      <c r="H12" s="15">
        <v>42.099502862304902</v>
      </c>
      <c r="I12" s="15">
        <v>46.588519224715398</v>
      </c>
      <c r="J12" s="22">
        <v>38.349696656568703</v>
      </c>
      <c r="K12" s="18" t="s">
        <v>73</v>
      </c>
      <c r="L12" s="18" t="s">
        <v>73</v>
      </c>
      <c r="M12" s="24" t="s">
        <v>73</v>
      </c>
      <c r="N12" s="18" t="s">
        <v>73</v>
      </c>
      <c r="O12" s="18" t="s">
        <v>73</v>
      </c>
      <c r="P12" s="24" t="s">
        <v>73</v>
      </c>
    </row>
    <row r="13" spans="1:16" x14ac:dyDescent="0.35">
      <c r="A13" s="9" t="s">
        <v>189</v>
      </c>
      <c r="B13" s="15">
        <v>41.828675840540903</v>
      </c>
      <c r="C13" s="15">
        <v>46.868200412197602</v>
      </c>
      <c r="D13" s="22">
        <v>38.014298846454899</v>
      </c>
      <c r="E13" s="15">
        <v>44.7801131215179</v>
      </c>
      <c r="F13" s="15">
        <v>47.935834889125402</v>
      </c>
      <c r="G13" s="22">
        <v>42.297062530274196</v>
      </c>
      <c r="H13" s="15">
        <v>40.981152166004101</v>
      </c>
      <c r="I13" s="15">
        <v>47.409715252598303</v>
      </c>
      <c r="J13" s="22">
        <v>36.201996771216002</v>
      </c>
      <c r="K13" s="18" t="s">
        <v>73</v>
      </c>
      <c r="L13" s="18" t="s">
        <v>73</v>
      </c>
      <c r="M13" s="24" t="s">
        <v>73</v>
      </c>
      <c r="N13" s="18" t="s">
        <v>73</v>
      </c>
      <c r="O13" s="18" t="s">
        <v>73</v>
      </c>
      <c r="P13" s="24" t="s">
        <v>73</v>
      </c>
    </row>
    <row r="14" spans="1:16" ht="22" customHeight="1" x14ac:dyDescent="0.35">
      <c r="A14" s="19" t="s">
        <v>138</v>
      </c>
      <c r="B14" s="15">
        <v>41.065292369631301</v>
      </c>
      <c r="C14" s="15">
        <v>45.793272896062497</v>
      </c>
      <c r="D14" s="22">
        <v>37.187427708507201</v>
      </c>
      <c r="E14" s="15">
        <v>42.2783653212717</v>
      </c>
      <c r="F14" s="15">
        <v>47.6991666238223</v>
      </c>
      <c r="G14" s="22">
        <v>37.747379957866798</v>
      </c>
      <c r="H14" s="15">
        <v>40.668189933915102</v>
      </c>
      <c r="I14" s="15">
        <v>44.481613734194603</v>
      </c>
      <c r="J14" s="22">
        <v>37.533432196017998</v>
      </c>
      <c r="K14" s="15">
        <v>29.670625910432499</v>
      </c>
      <c r="L14" s="18" t="s">
        <v>73</v>
      </c>
      <c r="M14" s="22">
        <v>25.362298037729101</v>
      </c>
      <c r="N14" s="15">
        <v>26.4082166518265</v>
      </c>
      <c r="O14" s="15">
        <v>29.034209237225198</v>
      </c>
      <c r="P14" s="22">
        <v>24.3514067839128</v>
      </c>
    </row>
    <row r="15" spans="1:16" x14ac:dyDescent="0.35">
      <c r="A15" s="9" t="s">
        <v>190</v>
      </c>
      <c r="B15" s="15">
        <v>43.102290793020501</v>
      </c>
      <c r="C15" s="15">
        <v>51.340770732119999</v>
      </c>
      <c r="D15" s="22">
        <v>35.894801627626599</v>
      </c>
      <c r="E15" s="15">
        <v>44.476478006770002</v>
      </c>
      <c r="F15" s="15">
        <v>52.131791768861298</v>
      </c>
      <c r="G15" s="22">
        <v>37.739816967177099</v>
      </c>
      <c r="H15" s="15">
        <v>42.652116048926203</v>
      </c>
      <c r="I15" s="15">
        <v>51.406614326992397</v>
      </c>
      <c r="J15" s="22">
        <v>34.924180050539597</v>
      </c>
      <c r="K15" s="18" t="s">
        <v>73</v>
      </c>
      <c r="L15" s="18" t="s">
        <v>73</v>
      </c>
      <c r="M15" s="24" t="s">
        <v>73</v>
      </c>
      <c r="N15" s="15">
        <v>29.084061427055801</v>
      </c>
      <c r="O15" s="18" t="s">
        <v>73</v>
      </c>
      <c r="P15" s="24" t="s">
        <v>73</v>
      </c>
    </row>
    <row r="16" spans="1:16" x14ac:dyDescent="0.35">
      <c r="A16" s="9" t="s">
        <v>191</v>
      </c>
      <c r="B16" s="15">
        <v>37.6729171456751</v>
      </c>
      <c r="C16" s="15">
        <v>39.671756964900602</v>
      </c>
      <c r="D16" s="22">
        <v>36.058712741356999</v>
      </c>
      <c r="E16" s="15">
        <v>38.9246116626109</v>
      </c>
      <c r="F16" s="15">
        <v>41.339748735205099</v>
      </c>
      <c r="G16" s="22">
        <v>36.960191255596499</v>
      </c>
      <c r="H16" s="15">
        <v>37.005824347880399</v>
      </c>
      <c r="I16" s="15">
        <v>38.242675227671498</v>
      </c>
      <c r="J16" s="22">
        <v>35.985146248709</v>
      </c>
      <c r="K16" s="18" t="s">
        <v>73</v>
      </c>
      <c r="L16" s="18" t="s">
        <v>73</v>
      </c>
      <c r="M16" s="24" t="s">
        <v>73</v>
      </c>
      <c r="N16" s="15">
        <v>21.784661788314899</v>
      </c>
      <c r="O16" s="18" t="s">
        <v>73</v>
      </c>
      <c r="P16" s="24" t="s">
        <v>73</v>
      </c>
    </row>
    <row r="17" spans="1:16" x14ac:dyDescent="0.35">
      <c r="A17" s="9" t="s">
        <v>192</v>
      </c>
      <c r="B17" s="15">
        <v>40.789139444781298</v>
      </c>
      <c r="C17" s="15">
        <v>46.571861195299803</v>
      </c>
      <c r="D17" s="22">
        <v>35.981361847679501</v>
      </c>
      <c r="E17" s="15">
        <v>42.792390376334197</v>
      </c>
      <c r="F17" s="15">
        <v>48.945087416740201</v>
      </c>
      <c r="G17" s="22">
        <v>37.561479331335299</v>
      </c>
      <c r="H17" s="15">
        <v>39.860296071002203</v>
      </c>
      <c r="I17" s="15">
        <v>45.087206364768697</v>
      </c>
      <c r="J17" s="22">
        <v>35.576699892990099</v>
      </c>
      <c r="K17" s="18" t="s">
        <v>73</v>
      </c>
      <c r="L17" s="18" t="s">
        <v>73</v>
      </c>
      <c r="M17" s="24" t="s">
        <v>73</v>
      </c>
      <c r="N17" s="15">
        <v>24.332354224872599</v>
      </c>
      <c r="O17" s="18" t="s">
        <v>73</v>
      </c>
      <c r="P17" s="24" t="s">
        <v>73</v>
      </c>
    </row>
    <row r="18" spans="1:16" x14ac:dyDescent="0.35">
      <c r="A18" s="9" t="s">
        <v>193</v>
      </c>
      <c r="B18" s="15">
        <v>44.254600270180298</v>
      </c>
      <c r="C18" s="15">
        <v>47.738432976882301</v>
      </c>
      <c r="D18" s="22">
        <v>41.549994265315398</v>
      </c>
      <c r="E18" s="15">
        <v>44.018736666641097</v>
      </c>
      <c r="F18" s="15">
        <v>50.144049017967703</v>
      </c>
      <c r="G18" s="22">
        <v>39.069814022452498</v>
      </c>
      <c r="H18" s="15">
        <v>45.0482429692889</v>
      </c>
      <c r="I18" s="15">
        <v>45.681255555474898</v>
      </c>
      <c r="J18" s="22">
        <v>44.557418665345303</v>
      </c>
      <c r="K18" s="18" t="s">
        <v>73</v>
      </c>
      <c r="L18" s="18" t="s">
        <v>73</v>
      </c>
      <c r="M18" s="24" t="s">
        <v>73</v>
      </c>
      <c r="N18" s="18" t="s">
        <v>73</v>
      </c>
      <c r="O18" s="18" t="s">
        <v>73</v>
      </c>
      <c r="P18" s="24" t="s">
        <v>73</v>
      </c>
    </row>
    <row r="19" spans="1:16" ht="22" customHeight="1" x14ac:dyDescent="0.35">
      <c r="A19" s="19" t="s">
        <v>143</v>
      </c>
      <c r="B19" s="15">
        <v>40.346648040786</v>
      </c>
      <c r="C19" s="15">
        <v>42.446426275011902</v>
      </c>
      <c r="D19" s="22">
        <v>38.600020988487202</v>
      </c>
      <c r="E19" s="15">
        <v>41.904566848511102</v>
      </c>
      <c r="F19" s="15">
        <v>43.077727942312201</v>
      </c>
      <c r="G19" s="22">
        <v>40.909725015751597</v>
      </c>
      <c r="H19" s="15">
        <v>39.550206329531299</v>
      </c>
      <c r="I19" s="15">
        <v>41.971527329022699</v>
      </c>
      <c r="J19" s="22">
        <v>37.483564439198801</v>
      </c>
      <c r="K19" s="15">
        <v>30.474802622603899</v>
      </c>
      <c r="L19" s="18" t="s">
        <v>73</v>
      </c>
      <c r="M19" s="22">
        <v>25.577188012324399</v>
      </c>
      <c r="N19" s="15">
        <v>27.010341544916798</v>
      </c>
      <c r="O19" s="15">
        <v>33.649221581702598</v>
      </c>
      <c r="P19" s="22">
        <v>23.365602977955898</v>
      </c>
    </row>
    <row r="20" spans="1:16" x14ac:dyDescent="0.35">
      <c r="A20" s="9" t="s">
        <v>194</v>
      </c>
      <c r="B20" s="15">
        <v>44.345942632487301</v>
      </c>
      <c r="C20" s="15">
        <v>44.588339232572601</v>
      </c>
      <c r="D20" s="22">
        <v>44.1422943453016</v>
      </c>
      <c r="E20" s="15">
        <v>45.2827210690794</v>
      </c>
      <c r="F20" s="15">
        <v>44.454806682261399</v>
      </c>
      <c r="G20" s="22">
        <v>45.993311467112399</v>
      </c>
      <c r="H20" s="15">
        <v>43.698462425334803</v>
      </c>
      <c r="I20" s="15">
        <v>44.401610351419102</v>
      </c>
      <c r="J20" s="22">
        <v>43.0932974525468</v>
      </c>
      <c r="K20" s="18" t="s">
        <v>73</v>
      </c>
      <c r="L20" s="18" t="s">
        <v>73</v>
      </c>
      <c r="M20" s="24" t="s">
        <v>73</v>
      </c>
      <c r="N20" s="18" t="s">
        <v>73</v>
      </c>
      <c r="O20" s="18" t="s">
        <v>73</v>
      </c>
      <c r="P20" s="24" t="s">
        <v>73</v>
      </c>
    </row>
    <row r="21" spans="1:16" x14ac:dyDescent="0.35">
      <c r="A21" s="9" t="s">
        <v>195</v>
      </c>
      <c r="B21" s="15">
        <v>39.7448098893992</v>
      </c>
      <c r="C21" s="15">
        <v>39.370297643246303</v>
      </c>
      <c r="D21" s="22">
        <v>40.044575123533001</v>
      </c>
      <c r="E21" s="15">
        <v>42.252946352368397</v>
      </c>
      <c r="F21" s="15">
        <v>41.435741784946202</v>
      </c>
      <c r="G21" s="22">
        <v>42.923531023302502</v>
      </c>
      <c r="H21" s="15">
        <v>38.129349317960099</v>
      </c>
      <c r="I21" s="15">
        <v>37.133520272151102</v>
      </c>
      <c r="J21" s="22">
        <v>38.944995112856503</v>
      </c>
      <c r="K21" s="18" t="s">
        <v>73</v>
      </c>
      <c r="L21" s="18" t="s">
        <v>73</v>
      </c>
      <c r="M21" s="24" t="s">
        <v>73</v>
      </c>
      <c r="N21" s="18" t="s">
        <v>73</v>
      </c>
      <c r="O21" s="18" t="s">
        <v>73</v>
      </c>
      <c r="P21" s="24" t="s">
        <v>73</v>
      </c>
    </row>
    <row r="22" spans="1:16" x14ac:dyDescent="0.35">
      <c r="A22" s="9" t="s">
        <v>196</v>
      </c>
      <c r="B22" s="15">
        <v>42.107570477017902</v>
      </c>
      <c r="C22" s="15">
        <v>41.743657926435603</v>
      </c>
      <c r="D22" s="22">
        <v>42.422794707064099</v>
      </c>
      <c r="E22" s="15">
        <v>43.3293010984519</v>
      </c>
      <c r="F22" s="15">
        <v>41.718052109708601</v>
      </c>
      <c r="G22" s="22">
        <v>44.748189272386703</v>
      </c>
      <c r="H22" s="15">
        <v>41.755470124194801</v>
      </c>
      <c r="I22" s="15">
        <v>42.258696832928699</v>
      </c>
      <c r="J22" s="22">
        <v>41.312706052191203</v>
      </c>
      <c r="K22" s="18" t="s">
        <v>73</v>
      </c>
      <c r="L22" s="18" t="s">
        <v>73</v>
      </c>
      <c r="M22" s="24" t="s">
        <v>73</v>
      </c>
      <c r="N22" s="15">
        <v>25.3668693058153</v>
      </c>
      <c r="O22" s="18" t="s">
        <v>73</v>
      </c>
      <c r="P22" s="24" t="s">
        <v>73</v>
      </c>
    </row>
    <row r="23" spans="1:16" x14ac:dyDescent="0.35">
      <c r="A23" s="9" t="s">
        <v>197</v>
      </c>
      <c r="B23" s="15">
        <v>37.310506954213899</v>
      </c>
      <c r="C23" s="15">
        <v>44.338848821113402</v>
      </c>
      <c r="D23" s="22">
        <v>31.8630618284501</v>
      </c>
      <c r="E23" s="15">
        <v>39.329308273045498</v>
      </c>
      <c r="F23" s="15">
        <v>45.325403854954601</v>
      </c>
      <c r="G23" s="22">
        <v>34.568897480764498</v>
      </c>
      <c r="H23" s="15">
        <v>36.133358977065001</v>
      </c>
      <c r="I23" s="15">
        <v>43.528092326132303</v>
      </c>
      <c r="J23" s="22">
        <v>30.169886891628501</v>
      </c>
      <c r="K23" s="18" t="s">
        <v>73</v>
      </c>
      <c r="L23" s="18" t="s">
        <v>73</v>
      </c>
      <c r="M23" s="24" t="s">
        <v>73</v>
      </c>
      <c r="N23" s="15">
        <v>26.3998472574294</v>
      </c>
      <c r="O23" s="18" t="s">
        <v>73</v>
      </c>
      <c r="P23" s="24" t="s">
        <v>73</v>
      </c>
    </row>
    <row r="24" spans="1:16" x14ac:dyDescent="0.35">
      <c r="A24" s="9" t="s">
        <v>198</v>
      </c>
      <c r="B24" s="15">
        <v>34.053005748918203</v>
      </c>
      <c r="C24" s="15">
        <v>41.2996142322663</v>
      </c>
      <c r="D24" s="22">
        <v>27.241621864340299</v>
      </c>
      <c r="E24" s="15">
        <v>34.560595609130402</v>
      </c>
      <c r="F24" s="15">
        <v>43.037978654674902</v>
      </c>
      <c r="G24" s="22">
        <v>26.657803833581699</v>
      </c>
      <c r="H24" s="15">
        <v>34.101411251970397</v>
      </c>
      <c r="I24" s="15">
        <v>39.606066839595002</v>
      </c>
      <c r="J24" s="22">
        <v>28.715509470618201</v>
      </c>
      <c r="K24" s="18" t="s">
        <v>73</v>
      </c>
      <c r="L24" s="18" t="s">
        <v>73</v>
      </c>
      <c r="M24" s="24" t="s">
        <v>73</v>
      </c>
      <c r="N24" s="18" t="s">
        <v>73</v>
      </c>
      <c r="O24" s="18" t="s">
        <v>73</v>
      </c>
      <c r="P24" s="24" t="s">
        <v>73</v>
      </c>
    </row>
    <row r="25" spans="1:16" ht="22" customHeight="1" x14ac:dyDescent="0.35">
      <c r="A25" s="19" t="s">
        <v>149</v>
      </c>
      <c r="B25" s="15">
        <v>37.011201387837502</v>
      </c>
      <c r="C25" s="15">
        <v>40.024848788162402</v>
      </c>
      <c r="D25" s="22">
        <v>34.462124547213698</v>
      </c>
      <c r="E25" s="15">
        <v>39.247384519420599</v>
      </c>
      <c r="F25" s="15">
        <v>41.787531438028999</v>
      </c>
      <c r="G25" s="22">
        <v>37.0567084038953</v>
      </c>
      <c r="H25" s="15">
        <v>35.437134691525998</v>
      </c>
      <c r="I25" s="15">
        <v>38.640312106776101</v>
      </c>
      <c r="J25" s="22">
        <v>32.699023188947997</v>
      </c>
      <c r="K25" s="15">
        <v>25.1960484501659</v>
      </c>
      <c r="L25" s="15">
        <v>37.399053842635098</v>
      </c>
      <c r="M25" s="22">
        <v>22.182882133255699</v>
      </c>
      <c r="N25" s="15">
        <v>28.607434669871299</v>
      </c>
      <c r="O25" s="15">
        <v>30.9056336286679</v>
      </c>
      <c r="P25" s="22">
        <v>26.567757904179199</v>
      </c>
    </row>
    <row r="26" spans="1:16" x14ac:dyDescent="0.35">
      <c r="A26" s="9" t="s">
        <v>199</v>
      </c>
      <c r="B26" s="15">
        <v>36.0123166579178</v>
      </c>
      <c r="C26" s="15">
        <v>39.829125674845599</v>
      </c>
      <c r="D26" s="22">
        <v>32.858443070400703</v>
      </c>
      <c r="E26" s="15">
        <v>37.704641547442101</v>
      </c>
      <c r="F26" s="15">
        <v>41.903782611023601</v>
      </c>
      <c r="G26" s="22">
        <v>34.249188508295703</v>
      </c>
      <c r="H26" s="15">
        <v>35.034709767036802</v>
      </c>
      <c r="I26" s="15">
        <v>38.062123083129997</v>
      </c>
      <c r="J26" s="22">
        <v>32.4867296631366</v>
      </c>
      <c r="K26" s="15">
        <v>24.115804935389299</v>
      </c>
      <c r="L26" s="18" t="s">
        <v>73</v>
      </c>
      <c r="M26" s="24" t="s">
        <v>73</v>
      </c>
      <c r="N26" s="15">
        <v>27.9984636393649</v>
      </c>
      <c r="O26" s="15">
        <v>32.9026646221511</v>
      </c>
      <c r="P26" s="24" t="s">
        <v>73</v>
      </c>
    </row>
    <row r="27" spans="1:16" x14ac:dyDescent="0.35">
      <c r="A27" s="9" t="s">
        <v>200</v>
      </c>
      <c r="B27" s="15">
        <v>38.180736919422301</v>
      </c>
      <c r="C27" s="15">
        <v>39.607253521661001</v>
      </c>
      <c r="D27" s="22">
        <v>36.789618892231204</v>
      </c>
      <c r="E27" s="15">
        <v>39.466894251570999</v>
      </c>
      <c r="F27" s="15">
        <v>41.222318831414</v>
      </c>
      <c r="G27" s="22">
        <v>37.688188545834898</v>
      </c>
      <c r="H27" s="15">
        <v>37.587633100556197</v>
      </c>
      <c r="I27" s="15">
        <v>38.338482966561699</v>
      </c>
      <c r="J27" s="22">
        <v>36.848935356392197</v>
      </c>
      <c r="K27" s="18" t="s">
        <v>73</v>
      </c>
      <c r="L27" s="18" t="s">
        <v>73</v>
      </c>
      <c r="M27" s="24" t="s">
        <v>73</v>
      </c>
      <c r="N27" s="18" t="s">
        <v>73</v>
      </c>
      <c r="O27" s="18" t="s">
        <v>73</v>
      </c>
      <c r="P27" s="24" t="s">
        <v>73</v>
      </c>
    </row>
    <row r="28" spans="1:16" x14ac:dyDescent="0.35">
      <c r="A28" s="9" t="s">
        <v>201</v>
      </c>
      <c r="B28" s="15">
        <v>37.780885226037597</v>
      </c>
      <c r="C28" s="15">
        <v>41.446698337289497</v>
      </c>
      <c r="D28" s="22">
        <v>34.904813203061799</v>
      </c>
      <c r="E28" s="15">
        <v>38.3474909780468</v>
      </c>
      <c r="F28" s="15">
        <v>41.0676595816389</v>
      </c>
      <c r="G28" s="22">
        <v>36.145190063323199</v>
      </c>
      <c r="H28" s="15">
        <v>37.852263704095201</v>
      </c>
      <c r="I28" s="15">
        <v>42.244979964724799</v>
      </c>
      <c r="J28" s="22">
        <v>34.320947322686202</v>
      </c>
      <c r="K28" s="18" t="s">
        <v>73</v>
      </c>
      <c r="L28" s="18" t="s">
        <v>73</v>
      </c>
      <c r="M28" s="24" t="s">
        <v>73</v>
      </c>
      <c r="N28" s="15">
        <v>34.142678186771398</v>
      </c>
      <c r="O28" s="18" t="s">
        <v>73</v>
      </c>
      <c r="P28" s="24" t="s">
        <v>73</v>
      </c>
    </row>
    <row r="29" spans="1:16" x14ac:dyDescent="0.35">
      <c r="A29" s="9" t="s">
        <v>202</v>
      </c>
      <c r="B29" s="15">
        <v>39.678838451387399</v>
      </c>
      <c r="C29" s="15">
        <v>41.546145385786303</v>
      </c>
      <c r="D29" s="22">
        <v>38.001332520783897</v>
      </c>
      <c r="E29" s="15">
        <v>41.468941965006799</v>
      </c>
      <c r="F29" s="15">
        <v>42.295758212510798</v>
      </c>
      <c r="G29" s="22">
        <v>40.696000872019503</v>
      </c>
      <c r="H29" s="15">
        <v>38.732172766763398</v>
      </c>
      <c r="I29" s="15">
        <v>41.764272566413602</v>
      </c>
      <c r="J29" s="22">
        <v>36.093651437178799</v>
      </c>
      <c r="K29" s="18" t="s">
        <v>73</v>
      </c>
      <c r="L29" s="18" t="s">
        <v>73</v>
      </c>
      <c r="M29" s="24" t="s">
        <v>73</v>
      </c>
      <c r="N29" s="15">
        <v>31.452457884299498</v>
      </c>
      <c r="O29" s="18" t="s">
        <v>73</v>
      </c>
      <c r="P29" s="24" t="s">
        <v>73</v>
      </c>
    </row>
    <row r="30" spans="1:16" x14ac:dyDescent="0.35">
      <c r="A30" s="11" t="s">
        <v>203</v>
      </c>
      <c r="B30" s="16">
        <v>36.051685111531498</v>
      </c>
      <c r="C30" s="16">
        <v>38.919385798664798</v>
      </c>
      <c r="D30" s="23">
        <v>33.647855077532299</v>
      </c>
      <c r="E30" s="16">
        <v>40.310254348535601</v>
      </c>
      <c r="F30" s="16">
        <v>42.048738612472</v>
      </c>
      <c r="G30" s="23">
        <v>38.822917506316898</v>
      </c>
      <c r="H30" s="16">
        <v>32.332436855526097</v>
      </c>
      <c r="I30" s="16">
        <v>36.029369439367599</v>
      </c>
      <c r="J30" s="23">
        <v>29.1917961801934</v>
      </c>
      <c r="K30" s="21" t="s">
        <v>73</v>
      </c>
      <c r="L30" s="21" t="s">
        <v>73</v>
      </c>
      <c r="M30" s="25" t="s">
        <v>73</v>
      </c>
      <c r="N30" s="16">
        <v>26.769143541926599</v>
      </c>
      <c r="O30" s="21" t="s">
        <v>73</v>
      </c>
      <c r="P30" s="25" t="s">
        <v>73</v>
      </c>
    </row>
    <row r="31" spans="1:16" ht="30" customHeight="1" x14ac:dyDescent="0.35">
      <c r="A31" t="s">
        <v>162</v>
      </c>
    </row>
    <row r="32" spans="1:16" x14ac:dyDescent="0.35">
      <c r="A32" t="s">
        <v>163</v>
      </c>
    </row>
    <row r="33" spans="1:1" x14ac:dyDescent="0.35">
      <c r="A33" t="s">
        <v>164</v>
      </c>
    </row>
    <row r="34" spans="1:1" x14ac:dyDescent="0.35">
      <c r="A34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4"/>
  <sheetViews>
    <sheetView zoomScale="70" workbookViewId="0"/>
  </sheetViews>
  <sheetFormatPr defaultColWidth="10.84375" defaultRowHeight="15.5" x14ac:dyDescent="0.35"/>
  <cols>
    <col min="1" max="1" width="50.69140625" customWidth="1"/>
    <col min="2" max="16" width="15.84375" customWidth="1"/>
  </cols>
  <sheetData>
    <row r="1" spans="1:16" ht="40" customHeight="1" x14ac:dyDescent="0.35">
      <c r="A1" s="10" t="s">
        <v>206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93" x14ac:dyDescent="0.35">
      <c r="A2" s="7" t="s">
        <v>52</v>
      </c>
      <c r="B2" s="6" t="s">
        <v>171</v>
      </c>
      <c r="C2" s="6" t="s">
        <v>172</v>
      </c>
      <c r="D2" s="8" t="s">
        <v>173</v>
      </c>
      <c r="E2" s="6" t="s">
        <v>70</v>
      </c>
      <c r="F2" s="6" t="s">
        <v>174</v>
      </c>
      <c r="G2" s="8" t="s">
        <v>175</v>
      </c>
      <c r="H2" s="6" t="s">
        <v>71</v>
      </c>
      <c r="I2" s="6" t="s">
        <v>176</v>
      </c>
      <c r="J2" s="8" t="s">
        <v>177</v>
      </c>
      <c r="K2" s="6" t="s">
        <v>72</v>
      </c>
      <c r="L2" s="6" t="s">
        <v>178</v>
      </c>
      <c r="M2" s="8" t="s">
        <v>179</v>
      </c>
      <c r="N2" s="6" t="s">
        <v>74</v>
      </c>
      <c r="O2" s="6" t="s">
        <v>180</v>
      </c>
      <c r="P2" s="8" t="s">
        <v>181</v>
      </c>
    </row>
    <row r="3" spans="1:16" ht="22" customHeight="1" x14ac:dyDescent="0.35">
      <c r="A3" s="19" t="s">
        <v>68</v>
      </c>
      <c r="B3" s="15">
        <v>55.725851211528997</v>
      </c>
      <c r="C3" s="15">
        <v>56.192314351641897</v>
      </c>
      <c r="D3" s="22">
        <v>55.340366229266202</v>
      </c>
      <c r="E3" s="15">
        <v>58.287925506768303</v>
      </c>
      <c r="F3" s="15">
        <v>57.762951059865301</v>
      </c>
      <c r="G3" s="22">
        <v>58.728293325616903</v>
      </c>
      <c r="H3" s="15">
        <v>54.056392009489301</v>
      </c>
      <c r="I3" s="15">
        <v>55.018406743081201</v>
      </c>
      <c r="J3" s="22">
        <v>53.247764033970903</v>
      </c>
      <c r="K3" s="15">
        <v>42.289584203360299</v>
      </c>
      <c r="L3" s="15">
        <v>49.2879056221525</v>
      </c>
      <c r="M3" s="22">
        <v>40.5249714382919</v>
      </c>
      <c r="N3" s="15">
        <v>40.512934773314001</v>
      </c>
      <c r="O3" s="15">
        <v>46.403437959203899</v>
      </c>
      <c r="P3" s="22">
        <v>36.252750605419202</v>
      </c>
    </row>
    <row r="4" spans="1:16" ht="22" customHeight="1" x14ac:dyDescent="0.35">
      <c r="A4" s="19" t="s">
        <v>128</v>
      </c>
      <c r="B4" s="15">
        <v>55.754433963661597</v>
      </c>
      <c r="C4" s="15">
        <v>55.9439973510394</v>
      </c>
      <c r="D4" s="22">
        <v>55.596402444275803</v>
      </c>
      <c r="E4" s="15">
        <v>58.130607442222697</v>
      </c>
      <c r="F4" s="15">
        <v>56.725391505452301</v>
      </c>
      <c r="G4" s="22">
        <v>59.308693307816498</v>
      </c>
      <c r="H4" s="15">
        <v>54.362819453884001</v>
      </c>
      <c r="I4" s="15">
        <v>55.64911022319</v>
      </c>
      <c r="J4" s="22">
        <v>53.272363444911001</v>
      </c>
      <c r="K4" s="15">
        <v>40.088432985751801</v>
      </c>
      <c r="L4" s="18" t="s">
        <v>73</v>
      </c>
      <c r="M4" s="22">
        <v>40.564881877127299</v>
      </c>
      <c r="N4" s="15">
        <v>42.920144449768102</v>
      </c>
      <c r="O4" s="15">
        <v>50.5239290592882</v>
      </c>
      <c r="P4" s="22">
        <v>36.340300432451997</v>
      </c>
    </row>
    <row r="5" spans="1:16" x14ac:dyDescent="0.35">
      <c r="A5" s="9" t="s">
        <v>182</v>
      </c>
      <c r="B5" s="15">
        <v>57.868127284365201</v>
      </c>
      <c r="C5" s="15">
        <v>58.891616940137503</v>
      </c>
      <c r="D5" s="22">
        <v>56.935195798848198</v>
      </c>
      <c r="E5" s="15">
        <v>60.636849910046898</v>
      </c>
      <c r="F5" s="15">
        <v>59.220305644821899</v>
      </c>
      <c r="G5" s="22">
        <v>61.942959853797198</v>
      </c>
      <c r="H5" s="15">
        <v>56.746566065050501</v>
      </c>
      <c r="I5" s="15">
        <v>59.382336822648298</v>
      </c>
      <c r="J5" s="22">
        <v>54.309253385190999</v>
      </c>
      <c r="K5" s="18" t="s">
        <v>73</v>
      </c>
      <c r="L5" s="18" t="s">
        <v>73</v>
      </c>
      <c r="M5" s="24" t="s">
        <v>73</v>
      </c>
      <c r="N5" s="18" t="s">
        <v>73</v>
      </c>
      <c r="O5" s="18" t="s">
        <v>73</v>
      </c>
      <c r="P5" s="24" t="s">
        <v>73</v>
      </c>
    </row>
    <row r="6" spans="1:16" x14ac:dyDescent="0.35">
      <c r="A6" s="9" t="s">
        <v>183</v>
      </c>
      <c r="B6" s="15">
        <v>56.555643017097097</v>
      </c>
      <c r="C6" s="15">
        <v>57.2833622677622</v>
      </c>
      <c r="D6" s="22">
        <v>56.006016795004797</v>
      </c>
      <c r="E6" s="15">
        <v>57.279935446638902</v>
      </c>
      <c r="F6" s="15">
        <v>57.143321399629997</v>
      </c>
      <c r="G6" s="22">
        <v>57.38414446142</v>
      </c>
      <c r="H6" s="15">
        <v>56.725225481425703</v>
      </c>
      <c r="I6" s="15">
        <v>57.4877468973813</v>
      </c>
      <c r="J6" s="22">
        <v>56.136448526613002</v>
      </c>
      <c r="K6" s="18" t="s">
        <v>73</v>
      </c>
      <c r="L6" s="18" t="s">
        <v>73</v>
      </c>
      <c r="M6" s="24" t="s">
        <v>73</v>
      </c>
      <c r="N6" s="15">
        <v>37.8492894893797</v>
      </c>
      <c r="O6" s="18" t="s">
        <v>73</v>
      </c>
      <c r="P6" s="24" t="s">
        <v>73</v>
      </c>
    </row>
    <row r="7" spans="1:16" x14ac:dyDescent="0.35">
      <c r="A7" s="9" t="s">
        <v>184</v>
      </c>
      <c r="B7" s="15">
        <v>54.536222231907097</v>
      </c>
      <c r="C7" s="15">
        <v>55.899848716094702</v>
      </c>
      <c r="D7" s="22">
        <v>53.391220645999503</v>
      </c>
      <c r="E7" s="15">
        <v>55.971972410911597</v>
      </c>
      <c r="F7" s="15">
        <v>56.042429249344998</v>
      </c>
      <c r="G7" s="22">
        <v>55.913271505592697</v>
      </c>
      <c r="H7" s="15">
        <v>53.826367238243598</v>
      </c>
      <c r="I7" s="15">
        <v>56.5780983797126</v>
      </c>
      <c r="J7" s="22">
        <v>51.579653784070999</v>
      </c>
      <c r="K7" s="18" t="s">
        <v>73</v>
      </c>
      <c r="L7" s="18" t="s">
        <v>73</v>
      </c>
      <c r="M7" s="24" t="s">
        <v>73</v>
      </c>
      <c r="N7" s="15">
        <v>58.973064399043601</v>
      </c>
      <c r="O7" s="18" t="s">
        <v>73</v>
      </c>
      <c r="P7" s="24" t="s">
        <v>73</v>
      </c>
    </row>
    <row r="8" spans="1:16" x14ac:dyDescent="0.35">
      <c r="A8" s="9" t="s">
        <v>185</v>
      </c>
      <c r="B8" s="15">
        <v>54.499606907438803</v>
      </c>
      <c r="C8" s="15">
        <v>54.556631351032799</v>
      </c>
      <c r="D8" s="22">
        <v>54.457974098571697</v>
      </c>
      <c r="E8" s="15">
        <v>57.032058602277303</v>
      </c>
      <c r="F8" s="15">
        <v>54.822762867097097</v>
      </c>
      <c r="G8" s="22">
        <v>58.700369873188698</v>
      </c>
      <c r="H8" s="15">
        <v>52.367740808565998</v>
      </c>
      <c r="I8" s="15">
        <v>54.506316659347704</v>
      </c>
      <c r="J8" s="22">
        <v>50.782429199215798</v>
      </c>
      <c r="K8" s="18" t="s">
        <v>73</v>
      </c>
      <c r="L8" s="18" t="s">
        <v>73</v>
      </c>
      <c r="M8" s="24" t="s">
        <v>73</v>
      </c>
      <c r="N8" s="15">
        <v>43.152378854942597</v>
      </c>
      <c r="O8" s="18" t="s">
        <v>73</v>
      </c>
      <c r="P8" s="24" t="s">
        <v>73</v>
      </c>
    </row>
    <row r="9" spans="1:16" x14ac:dyDescent="0.35">
      <c r="A9" s="9" t="s">
        <v>186</v>
      </c>
      <c r="B9" s="15">
        <v>58.060566834567098</v>
      </c>
      <c r="C9" s="15">
        <v>56.304105365200698</v>
      </c>
      <c r="D9" s="22">
        <v>59.496263409539502</v>
      </c>
      <c r="E9" s="15">
        <v>60.722954491617799</v>
      </c>
      <c r="F9" s="15">
        <v>57.694865389253501</v>
      </c>
      <c r="G9" s="22">
        <v>63.203313681646399</v>
      </c>
      <c r="H9" s="15">
        <v>56.752948641347501</v>
      </c>
      <c r="I9" s="15">
        <v>55.416578593249397</v>
      </c>
      <c r="J9" s="22">
        <v>57.871240620644997</v>
      </c>
      <c r="K9" s="18" t="s">
        <v>73</v>
      </c>
      <c r="L9" s="18" t="s">
        <v>73</v>
      </c>
      <c r="M9" s="24" t="s">
        <v>73</v>
      </c>
      <c r="N9" s="15">
        <v>42.133585411082301</v>
      </c>
      <c r="O9" s="18" t="s">
        <v>73</v>
      </c>
      <c r="P9" s="22">
        <v>39.406052821299198</v>
      </c>
    </row>
    <row r="10" spans="1:16" x14ac:dyDescent="0.35">
      <c r="A10" s="9" t="s">
        <v>187</v>
      </c>
      <c r="B10" s="15">
        <v>53.220263675339403</v>
      </c>
      <c r="C10" s="15">
        <v>54.113569998556898</v>
      </c>
      <c r="D10" s="22">
        <v>52.337560803160599</v>
      </c>
      <c r="E10" s="15">
        <v>57.057446689670698</v>
      </c>
      <c r="F10" s="15">
        <v>55.9703804262966</v>
      </c>
      <c r="G10" s="22">
        <v>58.121653509387102</v>
      </c>
      <c r="H10" s="15">
        <v>50.324523281492603</v>
      </c>
      <c r="I10" s="15">
        <v>52.883853324991499</v>
      </c>
      <c r="J10" s="22">
        <v>47.6901935295923</v>
      </c>
      <c r="K10" s="18" t="s">
        <v>73</v>
      </c>
      <c r="L10" s="18" t="s">
        <v>73</v>
      </c>
      <c r="M10" s="24" t="s">
        <v>73</v>
      </c>
      <c r="N10" s="15">
        <v>31.148807965827</v>
      </c>
      <c r="O10" s="18" t="s">
        <v>73</v>
      </c>
      <c r="P10" s="24" t="s">
        <v>73</v>
      </c>
    </row>
    <row r="11" spans="1:16" ht="22" customHeight="1" x14ac:dyDescent="0.35">
      <c r="A11" s="19" t="s">
        <v>135</v>
      </c>
      <c r="B11" s="15">
        <v>59.262728151616898</v>
      </c>
      <c r="C11" s="15">
        <v>59.409985496958903</v>
      </c>
      <c r="D11" s="22">
        <v>59.1452892718426</v>
      </c>
      <c r="E11" s="15">
        <v>61.353250524764</v>
      </c>
      <c r="F11" s="15">
        <v>60.738594148381999</v>
      </c>
      <c r="G11" s="22">
        <v>61.856995533404302</v>
      </c>
      <c r="H11" s="15">
        <v>58.632833930125301</v>
      </c>
      <c r="I11" s="15">
        <v>58.348666707441801</v>
      </c>
      <c r="J11" s="22">
        <v>58.860631975354899</v>
      </c>
      <c r="K11" s="18" t="s">
        <v>73</v>
      </c>
      <c r="L11" s="18" t="s">
        <v>73</v>
      </c>
      <c r="M11" s="24" t="s">
        <v>73</v>
      </c>
      <c r="N11" s="15">
        <v>38.647552338711002</v>
      </c>
      <c r="O11" s="15">
        <v>51.817271892741402</v>
      </c>
      <c r="P11" s="24" t="s">
        <v>73</v>
      </c>
    </row>
    <row r="12" spans="1:16" x14ac:dyDescent="0.35">
      <c r="A12" s="9" t="s">
        <v>188</v>
      </c>
      <c r="B12" s="15">
        <v>59.632206505344101</v>
      </c>
      <c r="C12" s="15">
        <v>60.445039689797397</v>
      </c>
      <c r="D12" s="22">
        <v>58.9653254430049</v>
      </c>
      <c r="E12" s="15">
        <v>62.269605312633303</v>
      </c>
      <c r="F12" s="15">
        <v>61.740576378184599</v>
      </c>
      <c r="G12" s="22">
        <v>62.712604863437498</v>
      </c>
      <c r="H12" s="15">
        <v>58.420574913528696</v>
      </c>
      <c r="I12" s="15">
        <v>59.371003997361498</v>
      </c>
      <c r="J12" s="22">
        <v>57.626653798312603</v>
      </c>
      <c r="K12" s="18" t="s">
        <v>73</v>
      </c>
      <c r="L12" s="18" t="s">
        <v>73</v>
      </c>
      <c r="M12" s="24" t="s">
        <v>73</v>
      </c>
      <c r="N12" s="15">
        <v>38.7769485591636</v>
      </c>
      <c r="O12" s="18" t="s">
        <v>73</v>
      </c>
      <c r="P12" s="24" t="s">
        <v>73</v>
      </c>
    </row>
    <row r="13" spans="1:16" x14ac:dyDescent="0.35">
      <c r="A13" s="9" t="s">
        <v>189</v>
      </c>
      <c r="B13" s="15">
        <v>58.584677687287702</v>
      </c>
      <c r="C13" s="15">
        <v>57.422894702907598</v>
      </c>
      <c r="D13" s="22">
        <v>59.464022201780899</v>
      </c>
      <c r="E13" s="15">
        <v>59.624059835638803</v>
      </c>
      <c r="F13" s="15">
        <v>58.781721594344198</v>
      </c>
      <c r="G13" s="22">
        <v>60.286845918221701</v>
      </c>
      <c r="H13" s="15">
        <v>59.018839990073403</v>
      </c>
      <c r="I13" s="15">
        <v>56.364254398062698</v>
      </c>
      <c r="J13" s="22">
        <v>60.992325648080097</v>
      </c>
      <c r="K13" s="18" t="s">
        <v>73</v>
      </c>
      <c r="L13" s="18" t="s">
        <v>73</v>
      </c>
      <c r="M13" s="24" t="s">
        <v>73</v>
      </c>
      <c r="N13" s="15">
        <v>38.495333002267202</v>
      </c>
      <c r="O13" s="18" t="s">
        <v>73</v>
      </c>
      <c r="P13" s="24" t="s">
        <v>73</v>
      </c>
    </row>
    <row r="14" spans="1:16" ht="22" customHeight="1" x14ac:dyDescent="0.35">
      <c r="A14" s="19" t="s">
        <v>138</v>
      </c>
      <c r="B14" s="15">
        <v>57.930304624100501</v>
      </c>
      <c r="C14" s="15">
        <v>58.491190438491103</v>
      </c>
      <c r="D14" s="22">
        <v>57.470269040960503</v>
      </c>
      <c r="E14" s="15">
        <v>60.605844472218998</v>
      </c>
      <c r="F14" s="15">
        <v>60.459933526631197</v>
      </c>
      <c r="G14" s="22">
        <v>60.727804367430103</v>
      </c>
      <c r="H14" s="15">
        <v>56.244100895132597</v>
      </c>
      <c r="I14" s="15">
        <v>57.052030791361297</v>
      </c>
      <c r="J14" s="22">
        <v>55.579956381822598</v>
      </c>
      <c r="K14" s="15">
        <v>39.745528907687799</v>
      </c>
      <c r="L14" s="15">
        <v>47.613441314077697</v>
      </c>
      <c r="M14" s="22">
        <v>37.324038252922598</v>
      </c>
      <c r="N14" s="15">
        <v>41.176285564939803</v>
      </c>
      <c r="O14" s="15">
        <v>45.844998510845897</v>
      </c>
      <c r="P14" s="22">
        <v>37.519514060332298</v>
      </c>
    </row>
    <row r="15" spans="1:16" x14ac:dyDescent="0.35">
      <c r="A15" s="9" t="s">
        <v>190</v>
      </c>
      <c r="B15" s="15">
        <v>59.539470230735503</v>
      </c>
      <c r="C15" s="15">
        <v>59.780917648240901</v>
      </c>
      <c r="D15" s="22">
        <v>59.328238345903998</v>
      </c>
      <c r="E15" s="15">
        <v>61.330968783799499</v>
      </c>
      <c r="F15" s="15">
        <v>60.645508604467999</v>
      </c>
      <c r="G15" s="22">
        <v>61.934172392142997</v>
      </c>
      <c r="H15" s="15">
        <v>58.526575925756298</v>
      </c>
      <c r="I15" s="15">
        <v>59.520482088353397</v>
      </c>
      <c r="J15" s="22">
        <v>57.6492163137045</v>
      </c>
      <c r="K15" s="18" t="s">
        <v>73</v>
      </c>
      <c r="L15" s="18" t="s">
        <v>73</v>
      </c>
      <c r="M15" s="24" t="s">
        <v>73</v>
      </c>
      <c r="N15" s="15">
        <v>50.440354517025</v>
      </c>
      <c r="O15" s="18" t="s">
        <v>73</v>
      </c>
      <c r="P15" s="24" t="s">
        <v>73</v>
      </c>
    </row>
    <row r="16" spans="1:16" x14ac:dyDescent="0.35">
      <c r="A16" s="9" t="s">
        <v>191</v>
      </c>
      <c r="B16" s="15">
        <v>58.168390694852803</v>
      </c>
      <c r="C16" s="15">
        <v>58.293948547135599</v>
      </c>
      <c r="D16" s="22">
        <v>58.066993856445698</v>
      </c>
      <c r="E16" s="15">
        <v>60.840738205434803</v>
      </c>
      <c r="F16" s="15">
        <v>59.574024302750402</v>
      </c>
      <c r="G16" s="22">
        <v>61.871055974359201</v>
      </c>
      <c r="H16" s="15">
        <v>56.529519084435996</v>
      </c>
      <c r="I16" s="15">
        <v>57.733865565248401</v>
      </c>
      <c r="J16" s="22">
        <v>55.535664370934199</v>
      </c>
      <c r="K16" s="15">
        <v>42.162374820614602</v>
      </c>
      <c r="L16" s="18" t="s">
        <v>73</v>
      </c>
      <c r="M16" s="24" t="s">
        <v>73</v>
      </c>
      <c r="N16" s="15">
        <v>36.082033710232103</v>
      </c>
      <c r="O16" s="15">
        <v>40.826801768875598</v>
      </c>
      <c r="P16" s="24" t="s">
        <v>73</v>
      </c>
    </row>
    <row r="17" spans="1:16" x14ac:dyDescent="0.35">
      <c r="A17" s="9" t="s">
        <v>192</v>
      </c>
      <c r="B17" s="15">
        <v>54.312281132501901</v>
      </c>
      <c r="C17" s="15">
        <v>55.523337733850902</v>
      </c>
      <c r="D17" s="22">
        <v>53.305403913091197</v>
      </c>
      <c r="E17" s="15">
        <v>57.035232182109098</v>
      </c>
      <c r="F17" s="15">
        <v>57.919484915374902</v>
      </c>
      <c r="G17" s="22">
        <v>56.283456601638697</v>
      </c>
      <c r="H17" s="15">
        <v>52.403782846106601</v>
      </c>
      <c r="I17" s="15">
        <v>53.294248576545201</v>
      </c>
      <c r="J17" s="22">
        <v>51.674021785522399</v>
      </c>
      <c r="K17" s="15">
        <v>36.838778802804299</v>
      </c>
      <c r="L17" s="18" t="s">
        <v>73</v>
      </c>
      <c r="M17" s="24" t="s">
        <v>73</v>
      </c>
      <c r="N17" s="15">
        <v>43.524389529404203</v>
      </c>
      <c r="O17" s="15">
        <v>50.496652779837099</v>
      </c>
      <c r="P17" s="24" t="s">
        <v>73</v>
      </c>
    </row>
    <row r="18" spans="1:16" x14ac:dyDescent="0.35">
      <c r="A18" s="9" t="s">
        <v>193</v>
      </c>
      <c r="B18" s="15">
        <v>62.337466501034299</v>
      </c>
      <c r="C18" s="15">
        <v>62.7632056440642</v>
      </c>
      <c r="D18" s="22">
        <v>62.006952168204997</v>
      </c>
      <c r="E18" s="15">
        <v>65.687826576806998</v>
      </c>
      <c r="F18" s="15">
        <v>65.813282860667599</v>
      </c>
      <c r="G18" s="22">
        <v>65.586464652966598</v>
      </c>
      <c r="H18" s="15">
        <v>60.237575300581298</v>
      </c>
      <c r="I18" s="15">
        <v>60.2646538418633</v>
      </c>
      <c r="J18" s="22">
        <v>60.216579183811</v>
      </c>
      <c r="K18" s="18" t="s">
        <v>73</v>
      </c>
      <c r="L18" s="18" t="s">
        <v>73</v>
      </c>
      <c r="M18" s="24" t="s">
        <v>73</v>
      </c>
      <c r="N18" s="15">
        <v>33.590916375620601</v>
      </c>
      <c r="O18" s="18" t="s">
        <v>73</v>
      </c>
      <c r="P18" s="24" t="s">
        <v>73</v>
      </c>
    </row>
    <row r="19" spans="1:16" ht="22" customHeight="1" x14ac:dyDescent="0.35">
      <c r="A19" s="19" t="s">
        <v>143</v>
      </c>
      <c r="B19" s="15">
        <v>55.711418048558997</v>
      </c>
      <c r="C19" s="15">
        <v>56.1710952371144</v>
      </c>
      <c r="D19" s="22">
        <v>55.329051663495697</v>
      </c>
      <c r="E19" s="15">
        <v>58.640840253109197</v>
      </c>
      <c r="F19" s="15">
        <v>58.193494713494601</v>
      </c>
      <c r="G19" s="22">
        <v>59.020189737897503</v>
      </c>
      <c r="H19" s="15">
        <v>53.575148538054698</v>
      </c>
      <c r="I19" s="15">
        <v>54.3985012717839</v>
      </c>
      <c r="J19" s="22">
        <v>52.872401876045899</v>
      </c>
      <c r="K19" s="15">
        <v>45.892831137713202</v>
      </c>
      <c r="L19" s="15">
        <v>56.4280028482871</v>
      </c>
      <c r="M19" s="22">
        <v>43.515988950881798</v>
      </c>
      <c r="N19" s="15">
        <v>40.4280141050263</v>
      </c>
      <c r="O19" s="15">
        <v>46.268946405452603</v>
      </c>
      <c r="P19" s="22">
        <v>37.221348055269097</v>
      </c>
    </row>
    <row r="20" spans="1:16" x14ac:dyDescent="0.35">
      <c r="A20" s="9" t="s">
        <v>194</v>
      </c>
      <c r="B20" s="15">
        <v>60.710966753943602</v>
      </c>
      <c r="C20" s="15">
        <v>61.6637733292118</v>
      </c>
      <c r="D20" s="22">
        <v>59.910471091032399</v>
      </c>
      <c r="E20" s="15">
        <v>64.362429718268999</v>
      </c>
      <c r="F20" s="15">
        <v>65.415835420853696</v>
      </c>
      <c r="G20" s="22">
        <v>63.458302444473397</v>
      </c>
      <c r="H20" s="15">
        <v>57.3735032864451</v>
      </c>
      <c r="I20" s="15">
        <v>57.7420638560368</v>
      </c>
      <c r="J20" s="22">
        <v>57.056301259967199</v>
      </c>
      <c r="K20" s="18" t="s">
        <v>73</v>
      </c>
      <c r="L20" s="18" t="s">
        <v>73</v>
      </c>
      <c r="M20" s="24" t="s">
        <v>73</v>
      </c>
      <c r="N20" s="18" t="s">
        <v>73</v>
      </c>
      <c r="O20" s="18" t="s">
        <v>73</v>
      </c>
      <c r="P20" s="24" t="s">
        <v>73</v>
      </c>
    </row>
    <row r="21" spans="1:16" x14ac:dyDescent="0.35">
      <c r="A21" s="9" t="s">
        <v>195</v>
      </c>
      <c r="B21" s="15">
        <v>59.516263317901704</v>
      </c>
      <c r="C21" s="15">
        <v>58.647452215121803</v>
      </c>
      <c r="D21" s="22">
        <v>60.211672790671201</v>
      </c>
      <c r="E21" s="15">
        <v>62.921072017471197</v>
      </c>
      <c r="F21" s="15">
        <v>60.775202510972903</v>
      </c>
      <c r="G21" s="22">
        <v>64.681937355537102</v>
      </c>
      <c r="H21" s="15">
        <v>57.0203861564029</v>
      </c>
      <c r="I21" s="15">
        <v>57.0912275655513</v>
      </c>
      <c r="J21" s="22">
        <v>56.962362645520599</v>
      </c>
      <c r="K21" s="18" t="s">
        <v>73</v>
      </c>
      <c r="L21" s="18" t="s">
        <v>73</v>
      </c>
      <c r="M21" s="24" t="s">
        <v>73</v>
      </c>
      <c r="N21" s="18" t="s">
        <v>73</v>
      </c>
      <c r="O21" s="18" t="s">
        <v>73</v>
      </c>
      <c r="P21" s="24" t="s">
        <v>73</v>
      </c>
    </row>
    <row r="22" spans="1:16" x14ac:dyDescent="0.35">
      <c r="A22" s="9" t="s">
        <v>196</v>
      </c>
      <c r="B22" s="15">
        <v>54.132244160448799</v>
      </c>
      <c r="C22" s="15">
        <v>54.154693389838002</v>
      </c>
      <c r="D22" s="22">
        <v>54.112798441860697</v>
      </c>
      <c r="E22" s="15">
        <v>56.254714609597102</v>
      </c>
      <c r="F22" s="15">
        <v>55.779303278833197</v>
      </c>
      <c r="G22" s="22">
        <v>56.673368411516002</v>
      </c>
      <c r="H22" s="15">
        <v>52.769596526772197</v>
      </c>
      <c r="I22" s="15">
        <v>52.676028268847404</v>
      </c>
      <c r="J22" s="22">
        <v>52.851922568236297</v>
      </c>
      <c r="K22" s="15">
        <v>49.5597971916795</v>
      </c>
      <c r="L22" s="18" t="s">
        <v>73</v>
      </c>
      <c r="M22" s="24" t="s">
        <v>73</v>
      </c>
      <c r="N22" s="15">
        <v>39.0023592932573</v>
      </c>
      <c r="O22" s="18" t="s">
        <v>73</v>
      </c>
      <c r="P22" s="22">
        <v>34.591819016301798</v>
      </c>
    </row>
    <row r="23" spans="1:16" x14ac:dyDescent="0.35">
      <c r="A23" s="9" t="s">
        <v>197</v>
      </c>
      <c r="B23" s="15">
        <v>54.014576020289603</v>
      </c>
      <c r="C23" s="15">
        <v>55.287854758755302</v>
      </c>
      <c r="D23" s="22">
        <v>53.027698007104199</v>
      </c>
      <c r="E23" s="15">
        <v>57.124747285933303</v>
      </c>
      <c r="F23" s="15">
        <v>56.721265158330503</v>
      </c>
      <c r="G23" s="22">
        <v>57.445079183331302</v>
      </c>
      <c r="H23" s="15">
        <v>51.882160746587601</v>
      </c>
      <c r="I23" s="15">
        <v>54.135706919216602</v>
      </c>
      <c r="J23" s="22">
        <v>50.064791673311902</v>
      </c>
      <c r="K23" s="15">
        <v>44.1391455885352</v>
      </c>
      <c r="L23" s="18" t="s">
        <v>73</v>
      </c>
      <c r="M23" s="22">
        <v>44.021503202563302</v>
      </c>
      <c r="N23" s="15">
        <v>38.925798436056198</v>
      </c>
      <c r="O23" s="15">
        <v>49.469127555627999</v>
      </c>
      <c r="P23" s="22">
        <v>34.1795719043416</v>
      </c>
    </row>
    <row r="24" spans="1:16" x14ac:dyDescent="0.35">
      <c r="A24" s="9" t="s">
        <v>198</v>
      </c>
      <c r="B24" s="15">
        <v>50.7629809590224</v>
      </c>
      <c r="C24" s="15">
        <v>52.918101698893601</v>
      </c>
      <c r="D24" s="22">
        <v>48.737294776222598</v>
      </c>
      <c r="E24" s="15">
        <v>54.525253748925799</v>
      </c>
      <c r="F24" s="15">
        <v>54.775361549953203</v>
      </c>
      <c r="G24" s="22">
        <v>54.292098084926501</v>
      </c>
      <c r="H24" s="15">
        <v>47.933003026322503</v>
      </c>
      <c r="I24" s="15">
        <v>51.627339795223399</v>
      </c>
      <c r="J24" s="22">
        <v>44.318365440408698</v>
      </c>
      <c r="K24" s="18" t="s">
        <v>73</v>
      </c>
      <c r="L24" s="18" t="s">
        <v>73</v>
      </c>
      <c r="M24" s="24" t="s">
        <v>73</v>
      </c>
      <c r="N24" s="18" t="s">
        <v>73</v>
      </c>
      <c r="O24" s="18" t="s">
        <v>73</v>
      </c>
      <c r="P24" s="24" t="s">
        <v>73</v>
      </c>
    </row>
    <row r="25" spans="1:16" ht="22" customHeight="1" x14ac:dyDescent="0.35">
      <c r="A25" s="19" t="s">
        <v>149</v>
      </c>
      <c r="B25" s="15">
        <v>53.981245380080303</v>
      </c>
      <c r="C25" s="15">
        <v>54.1996635500388</v>
      </c>
      <c r="D25" s="22">
        <v>53.796497589561497</v>
      </c>
      <c r="E25" s="15">
        <v>56.738385110875001</v>
      </c>
      <c r="F25" s="15">
        <v>55.503573270265598</v>
      </c>
      <c r="G25" s="22">
        <v>57.803312807212002</v>
      </c>
      <c r="H25" s="15">
        <v>52.0355758144714</v>
      </c>
      <c r="I25" s="15">
        <v>53.410178811007398</v>
      </c>
      <c r="J25" s="22">
        <v>50.860549960962899</v>
      </c>
      <c r="K25" s="15">
        <v>45.286187009546502</v>
      </c>
      <c r="L25" s="15">
        <v>48.536240463736</v>
      </c>
      <c r="M25" s="22">
        <v>44.483683750606303</v>
      </c>
      <c r="N25" s="15">
        <v>39.6890704895998</v>
      </c>
      <c r="O25" s="15">
        <v>43.508067382643098</v>
      </c>
      <c r="P25" s="22">
        <v>36.299668888326202</v>
      </c>
    </row>
    <row r="26" spans="1:16" x14ac:dyDescent="0.35">
      <c r="A26" s="9" t="s">
        <v>199</v>
      </c>
      <c r="B26" s="15">
        <v>53.675521073628801</v>
      </c>
      <c r="C26" s="15">
        <v>54.731976606613003</v>
      </c>
      <c r="D26" s="22">
        <v>52.802559605793398</v>
      </c>
      <c r="E26" s="15">
        <v>56.185176440636397</v>
      </c>
      <c r="F26" s="15">
        <v>55.901272082765402</v>
      </c>
      <c r="G26" s="22">
        <v>56.418799974920702</v>
      </c>
      <c r="H26" s="15">
        <v>51.867427990746897</v>
      </c>
      <c r="I26" s="15">
        <v>53.860298111016498</v>
      </c>
      <c r="J26" s="22">
        <v>50.190156707995001</v>
      </c>
      <c r="K26" s="15">
        <v>43.889499802911502</v>
      </c>
      <c r="L26" s="18" t="s">
        <v>73</v>
      </c>
      <c r="M26" s="22">
        <v>41.3574692104579</v>
      </c>
      <c r="N26" s="15">
        <v>43.885789576006701</v>
      </c>
      <c r="O26" s="15">
        <v>49.461245002917003</v>
      </c>
      <c r="P26" s="22">
        <v>37.174940204794702</v>
      </c>
    </row>
    <row r="27" spans="1:16" x14ac:dyDescent="0.35">
      <c r="A27" s="9" t="s">
        <v>200</v>
      </c>
      <c r="B27" s="15">
        <v>50.229409791249701</v>
      </c>
      <c r="C27" s="15">
        <v>49.809550128091203</v>
      </c>
      <c r="D27" s="22">
        <v>50.638850764732801</v>
      </c>
      <c r="E27" s="15">
        <v>52.128144317662198</v>
      </c>
      <c r="F27" s="15">
        <v>51.958413241937102</v>
      </c>
      <c r="G27" s="22">
        <v>52.300126433156997</v>
      </c>
      <c r="H27" s="15">
        <v>49.090590771660999</v>
      </c>
      <c r="I27" s="15">
        <v>48.134631208304903</v>
      </c>
      <c r="J27" s="22">
        <v>50.031078617413499</v>
      </c>
      <c r="K27" s="18" t="s">
        <v>73</v>
      </c>
      <c r="L27" s="18" t="s">
        <v>73</v>
      </c>
      <c r="M27" s="24" t="s">
        <v>73</v>
      </c>
      <c r="N27" s="18" t="s">
        <v>73</v>
      </c>
      <c r="O27" s="18" t="s">
        <v>73</v>
      </c>
      <c r="P27" s="24" t="s">
        <v>73</v>
      </c>
    </row>
    <row r="28" spans="1:16" x14ac:dyDescent="0.35">
      <c r="A28" s="9" t="s">
        <v>201</v>
      </c>
      <c r="B28" s="15">
        <v>53.580191491065101</v>
      </c>
      <c r="C28" s="15">
        <v>53.936285895865197</v>
      </c>
      <c r="D28" s="22">
        <v>53.300811958038601</v>
      </c>
      <c r="E28" s="15">
        <v>56.214954782855301</v>
      </c>
      <c r="F28" s="15">
        <v>54.210689761663502</v>
      </c>
      <c r="G28" s="22">
        <v>57.837646362961898</v>
      </c>
      <c r="H28" s="15">
        <v>52.156145317437101</v>
      </c>
      <c r="I28" s="15">
        <v>54.468807830615397</v>
      </c>
      <c r="J28" s="22">
        <v>50.296989721467298</v>
      </c>
      <c r="K28" s="15">
        <v>44.233437301923999</v>
      </c>
      <c r="L28" s="18" t="s">
        <v>73</v>
      </c>
      <c r="M28" s="24" t="s">
        <v>73</v>
      </c>
      <c r="N28" s="15">
        <v>36.111994717287502</v>
      </c>
      <c r="O28" s="18" t="s">
        <v>73</v>
      </c>
      <c r="P28" s="24" t="s">
        <v>73</v>
      </c>
    </row>
    <row r="29" spans="1:16" x14ac:dyDescent="0.35">
      <c r="A29" s="9" t="s">
        <v>202</v>
      </c>
      <c r="B29" s="15">
        <v>60.2336060853915</v>
      </c>
      <c r="C29" s="15">
        <v>59.929786093271503</v>
      </c>
      <c r="D29" s="22">
        <v>60.506544523753497</v>
      </c>
      <c r="E29" s="15">
        <v>63.227671455389398</v>
      </c>
      <c r="F29" s="15">
        <v>60.7585728719529</v>
      </c>
      <c r="G29" s="22">
        <v>65.535884149002996</v>
      </c>
      <c r="H29" s="15">
        <v>57.977571371888999</v>
      </c>
      <c r="I29" s="15">
        <v>60.157581994534297</v>
      </c>
      <c r="J29" s="22">
        <v>56.080534695446502</v>
      </c>
      <c r="K29" s="15">
        <v>51.085392441441897</v>
      </c>
      <c r="L29" s="18" t="s">
        <v>73</v>
      </c>
      <c r="M29" s="24" t="s">
        <v>73</v>
      </c>
      <c r="N29" s="15">
        <v>48.824518106390698</v>
      </c>
      <c r="O29" s="15">
        <v>45.534503009392701</v>
      </c>
      <c r="P29" s="24" t="s">
        <v>73</v>
      </c>
    </row>
    <row r="30" spans="1:16" x14ac:dyDescent="0.35">
      <c r="A30" s="11" t="s">
        <v>203</v>
      </c>
      <c r="B30" s="16">
        <v>53.124544658854802</v>
      </c>
      <c r="C30" s="16">
        <v>52.867960273722801</v>
      </c>
      <c r="D30" s="23">
        <v>53.339624724219803</v>
      </c>
      <c r="E30" s="16">
        <v>56.422427858301099</v>
      </c>
      <c r="F30" s="16">
        <v>54.787783888894403</v>
      </c>
      <c r="G30" s="23">
        <v>57.820925532421001</v>
      </c>
      <c r="H30" s="16">
        <v>50.620680253734697</v>
      </c>
      <c r="I30" s="16">
        <v>51.4155206179706</v>
      </c>
      <c r="J30" s="23">
        <v>49.945442628567697</v>
      </c>
      <c r="K30" s="16">
        <v>42.028901111918302</v>
      </c>
      <c r="L30" s="21" t="s">
        <v>73</v>
      </c>
      <c r="M30" s="25" t="s">
        <v>73</v>
      </c>
      <c r="N30" s="16">
        <v>37.347488140902598</v>
      </c>
      <c r="O30" s="21" t="s">
        <v>73</v>
      </c>
      <c r="P30" s="23">
        <v>35.976840156195401</v>
      </c>
    </row>
    <row r="31" spans="1:16" ht="30" customHeight="1" x14ac:dyDescent="0.35">
      <c r="A31" t="s">
        <v>162</v>
      </c>
    </row>
    <row r="32" spans="1:16" x14ac:dyDescent="0.35">
      <c r="A32" t="s">
        <v>163</v>
      </c>
    </row>
    <row r="33" spans="1:1" x14ac:dyDescent="0.35">
      <c r="A33" t="s">
        <v>164</v>
      </c>
    </row>
    <row r="34" spans="1:1" x14ac:dyDescent="0.35">
      <c r="A34" s="20" t="str">
        <f>HYPERLINK("#'Cynnwys'!A1", "Yn ôl i'r cynnwys")</f>
        <v>Yn ôl i'r cynnwys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546815FD84A46A2B11B6C5520836C" ma:contentTypeVersion="21" ma:contentTypeDescription="Create a new document." ma:contentTypeScope="" ma:versionID="29451f9871220f9c6e4833686a981a6e">
  <xsd:schema xmlns:xsd="http://www.w3.org/2001/XMLSchema" xmlns:xs="http://www.w3.org/2001/XMLSchema" xmlns:p="http://schemas.microsoft.com/office/2006/metadata/properties" xmlns:ns1="http://schemas.microsoft.com/sharepoint/v3" xmlns:ns2="47d74976-cf07-4527-955b-25a40945eecb" xmlns:ns3="6e98342c-8296-4ca9-a0a8-f52701da9ebe" targetNamespace="http://schemas.microsoft.com/office/2006/metadata/properties" ma:root="true" ma:fieldsID="64abd82c24090d63fe10a82f5210392b" ns1:_="" ns2:_="" ns3:_="">
    <xsd:import namespace="http://schemas.microsoft.com/sharepoint/v3"/>
    <xsd:import namespace="47d74976-cf07-4527-955b-25a40945eecb"/>
    <xsd:import namespace="6e98342c-8296-4ca9-a0a8-f52701da9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74976-cf07-4527-955b-25a40945e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6a5190f-ebbd-42e3-bc8b-869af9a80c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8342c-8296-4ca9-a0a8-f52701da9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bef44c5-4563-49a1-be64-1693519550d1}" ma:internalName="TaxCatchAll" ma:showField="CatchAllData" ma:web="6e98342c-8296-4ca9-a0a8-f52701da9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d74976-cf07-4527-955b-25a40945eecb">
      <Terms xmlns="http://schemas.microsoft.com/office/infopath/2007/PartnerControls"/>
    </lcf76f155ced4ddcb4097134ff3c332f>
    <TaxCatchAll xmlns="6e98342c-8296-4ca9-a0a8-f52701da9eb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SharedContentType xmlns="Microsoft.SharePoint.Taxonomy.ContentTypeSync" SourceId="b6a5190f-ebbd-42e3-bc8b-869af9a80cc9" ContentTypeId="0x0101" PreviousValue="false"/>
</file>

<file path=customXml/itemProps1.xml><?xml version="1.0" encoding="utf-8"?>
<ds:datastoreItem xmlns:ds="http://schemas.openxmlformats.org/officeDocument/2006/customXml" ds:itemID="{4A08DAA8-EB5E-47FB-A3D6-CC9F221AF4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F6C1E1-C77B-4151-87DD-D6F9D3B26F3A}"/>
</file>

<file path=customXml/itemProps3.xml><?xml version="1.0" encoding="utf-8"?>
<ds:datastoreItem xmlns:ds="http://schemas.openxmlformats.org/officeDocument/2006/customXml" ds:itemID="{0AC7DB02-A986-45CD-BD8F-EF42412B8541}">
  <ds:schemaRefs>
    <ds:schemaRef ds:uri="http://schemas.microsoft.com/office/2006/metadata/properties"/>
    <ds:schemaRef ds:uri="http://schemas.microsoft.com/office/infopath/2007/PartnerControls"/>
    <ds:schemaRef ds:uri="8de10a24-3979-4758-815e-78b752db87ac"/>
    <ds:schemaRef ds:uri="3478bb7b-0d8a-4893-9575-1c6938dc56f1"/>
  </ds:schemaRefs>
</ds:datastoreItem>
</file>

<file path=customXml/itemProps4.xml><?xml version="1.0" encoding="utf-8"?>
<ds:datastoreItem xmlns:ds="http://schemas.openxmlformats.org/officeDocument/2006/customXml" ds:itemID="{5C1A719B-21AD-489B-85B0-0620E875E18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Cynnwys</vt:lpstr>
      <vt:lpstr>Gwybodaeth Dechnegol</vt:lpstr>
      <vt:lpstr>Sampl</vt:lpstr>
      <vt:lpstr>Tabl 1</vt:lpstr>
      <vt:lpstr>Tabl 2</vt:lpstr>
      <vt:lpstr>Tabl 3</vt:lpstr>
      <vt:lpstr>Tabl 4</vt:lpstr>
      <vt:lpstr>Tabl 5</vt:lpstr>
      <vt:lpstr>Tabl 6</vt:lpstr>
      <vt:lpstr>Tabl 7a</vt:lpstr>
      <vt:lpstr>Tabl 7b</vt:lpstr>
      <vt:lpstr>Tabl 7c</vt:lpstr>
      <vt:lpstr>Tabl 8a</vt:lpstr>
      <vt:lpstr>Tabl 8b</vt:lpstr>
      <vt:lpstr>Tabl 8c</vt:lpstr>
      <vt:lpstr>Tabl 9a</vt:lpstr>
      <vt:lpstr>Tabl 9b</vt:lpstr>
      <vt:lpstr>Tabl 9c</vt:lpstr>
      <vt:lpstr>Tabl 10a</vt:lpstr>
      <vt:lpstr>Tabl 10b</vt:lpstr>
      <vt:lpstr>Tabl 10c</vt:lpstr>
      <vt:lpstr>Tabl 11a</vt:lpstr>
      <vt:lpstr>Tabl 11b</vt:lpstr>
      <vt:lpstr>Tabl 11c</vt:lpstr>
      <vt:lpstr>Tabl 12a</vt:lpstr>
      <vt:lpstr>Tabl 12b</vt:lpstr>
      <vt:lpstr>Tabl 12c</vt:lpstr>
      <vt:lpstr>Tabl 13a</vt:lpstr>
      <vt:lpstr>Tabl 13b</vt:lpstr>
      <vt:lpstr>Tabl 13c</vt:lpstr>
      <vt:lpstr>Tabl 14a</vt:lpstr>
      <vt:lpstr>Tabl 14b</vt:lpstr>
      <vt:lpstr>Tabl 15a</vt:lpstr>
      <vt:lpstr>Tabl 15b</vt:lpstr>
      <vt:lpstr>Tabl 16a</vt:lpstr>
      <vt:lpstr>Tabl 16b</vt:lpstr>
      <vt:lpstr>Tabl P1</vt:lpstr>
      <vt:lpstr>Tabl P2</vt:lpstr>
      <vt:lpstr>Tabl P3</vt:lpstr>
      <vt:lpstr>Tabl P4</vt:lpstr>
      <vt:lpstr>Tabl P5</vt:lpstr>
      <vt:lpstr>Tabl P6</vt:lpstr>
      <vt:lpstr>Tabl P7</vt:lpstr>
      <vt:lpstr>Tabl P8</vt:lpstr>
      <vt:lpstr>Tabl P9</vt:lpstr>
      <vt:lpstr>Tabl S1</vt:lpstr>
      <vt:lpstr>Tabl S2</vt:lpstr>
      <vt:lpstr>Tabl S3</vt:lpstr>
      <vt:lpstr>Tabl S4</vt:lpstr>
      <vt:lpstr>Tabl S5</vt:lpstr>
      <vt:lpstr>Tabl S6</vt:lpstr>
      <vt:lpstr>Tabl S7</vt:lpstr>
      <vt:lpstr>Tabl S8</vt:lpstr>
      <vt:lpstr>Tabl S9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HRandall</dc:creator>
  <cp:keywords/>
  <dc:description/>
  <cp:lastModifiedBy>Matt Davies</cp:lastModifiedBy>
  <cp:revision/>
  <dcterms:created xsi:type="dcterms:W3CDTF">2022-10-10T12:21:22Z</dcterms:created>
  <dcterms:modified xsi:type="dcterms:W3CDTF">2022-11-11T08:53:22Z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0x0101009B9546815FD84A46A2B11B6C5520836C</vt:lpwstr>
  </property>
  <property fmtid="{D5CDD505-2E9C-101B-9397-08002B2CF9AE}" pid="3" name="MediaServiceImageTags">
    <vt:lpwstr/>
  </property>
</Properties>
</file>